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quino\Desktop\2022, 2023,  2024, 2025 Y 2026\2026\SEPTIEMBRE 2026\NOMINA PORTAL DEL MES SEPTIEMBRE 2026\"/>
    </mc:Choice>
  </mc:AlternateContent>
  <xr:revisionPtr revIDLastSave="0" documentId="13_ncr:1_{99365FE3-1F65-4B22-91E3-519930E84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NA INTERINATOSEPTIEMBRE2026" sheetId="10" r:id="rId1"/>
  </sheets>
  <definedNames>
    <definedName name="_xlnm._FilterDatabase" localSheetId="0" hidden="1">'NOMINA INTERINATOSEPTIEMBRE2026'!$A$16:$N$53</definedName>
    <definedName name="_xlnm.Print_Area" localSheetId="0">'NOMINA INTERINATOSEPTIEMBRE2026'!$A$2:$Q$67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5" i="10" l="1"/>
  <c r="N45" i="10"/>
  <c r="M44" i="10"/>
  <c r="N44" i="10"/>
  <c r="N39" i="10"/>
  <c r="M39" i="10"/>
  <c r="N20" i="10"/>
  <c r="M20" i="10"/>
  <c r="N42" i="10"/>
  <c r="M42" i="10"/>
  <c r="N19" i="10" l="1"/>
  <c r="M19" i="10"/>
  <c r="N28" i="10"/>
  <c r="M28" i="10"/>
  <c r="G53" i="10" l="1"/>
  <c r="N46" i="10" l="1"/>
  <c r="M46" i="10"/>
  <c r="I53" i="10"/>
  <c r="J53" i="10"/>
  <c r="K53" i="10"/>
  <c r="N51" i="10"/>
  <c r="M51" i="10"/>
  <c r="N29" i="10"/>
  <c r="M29" i="10"/>
  <c r="M31" i="10"/>
  <c r="N31" i="10"/>
  <c r="N37" i="10"/>
  <c r="M37" i="10"/>
  <c r="N27" i="10" l="1"/>
  <c r="M27" i="10"/>
  <c r="N26" i="10"/>
  <c r="M26" i="10"/>
  <c r="N38" i="10"/>
  <c r="M38" i="10"/>
  <c r="N41" i="10"/>
  <c r="M41" i="10"/>
  <c r="N35" i="10"/>
  <c r="M35" i="10"/>
  <c r="N43" i="10"/>
  <c r="M43" i="10"/>
  <c r="N48" i="10"/>
  <c r="M48" i="10"/>
  <c r="N40" i="10"/>
  <c r="M40" i="10"/>
  <c r="N36" i="10"/>
  <c r="M36" i="10"/>
  <c r="N34" i="10"/>
  <c r="M34" i="10"/>
  <c r="N47" i="10"/>
  <c r="M47" i="10"/>
  <c r="N52" i="10"/>
  <c r="M52" i="10"/>
  <c r="H53" i="10"/>
  <c r="N25" i="10"/>
  <c r="M25" i="10"/>
  <c r="N24" i="10"/>
  <c r="M24" i="10"/>
  <c r="N22" i="10" l="1"/>
  <c r="M22" i="10"/>
  <c r="N21" i="10"/>
  <c r="M21" i="10"/>
  <c r="N50" i="10" l="1"/>
  <c r="M50" i="10"/>
  <c r="N49" i="10"/>
  <c r="M49" i="10"/>
  <c r="N33" i="10"/>
  <c r="M33" i="10"/>
  <c r="N32" i="10"/>
  <c r="M32" i="10"/>
  <c r="N23" i="10"/>
  <c r="M23" i="10"/>
  <c r="N18" i="10"/>
  <c r="M18" i="10"/>
  <c r="N17" i="10"/>
  <c r="M17" i="10"/>
  <c r="M53" i="10" l="1"/>
  <c r="N53" i="10"/>
</calcChain>
</file>

<file path=xl/sharedStrings.xml><?xml version="1.0" encoding="utf-8"?>
<sst xmlns="http://schemas.openxmlformats.org/spreadsheetml/2006/main" count="205" uniqueCount="100">
  <si>
    <t>DIRECCIÓN GENERAL DE JUBILACIONES Y PENSIONES A CARGO DEL ESTADO</t>
  </si>
  <si>
    <t>SEGURIDAD SOCIAL</t>
  </si>
  <si>
    <t>AFP</t>
  </si>
  <si>
    <t>EMPLEADO</t>
  </si>
  <si>
    <t>DEPARTAMENTO</t>
  </si>
  <si>
    <t>GENERO</t>
  </si>
  <si>
    <t>CARGO</t>
  </si>
  <si>
    <t>SFS SALUD ADICIONAL</t>
  </si>
  <si>
    <t>TOTAL DESCUENTOS</t>
  </si>
  <si>
    <t>SUELDO NETO</t>
  </si>
  <si>
    <t>NO</t>
  </si>
  <si>
    <t>SUELDO BRUTO</t>
  </si>
  <si>
    <t>SEGURO VIDA INAVI</t>
  </si>
  <si>
    <t xml:space="preserve"> SEGURO FAMILIAR     SALUD SFS</t>
  </si>
  <si>
    <t>TOTAL</t>
  </si>
  <si>
    <t>CATEGORIA DEL SERVIDOR</t>
  </si>
  <si>
    <t>IMPUESTO SOBRE       LA RENTA  ISR</t>
  </si>
  <si>
    <t xml:space="preserve">ENC.  DE RECURSOS HUMANOS </t>
  </si>
  <si>
    <t>JUAN ROSA</t>
  </si>
  <si>
    <t>DIRECTOR GENERAL</t>
  </si>
  <si>
    <t>CARMEN A.GÓMEZ</t>
  </si>
  <si>
    <t>ENC. DE DEPARTAMENTO FINANCIERO</t>
  </si>
  <si>
    <t>FEMENINO</t>
  </si>
  <si>
    <t>SANTA ORTIZ</t>
  </si>
  <si>
    <t>AMBAR CRISTAL GUILLERMO ESCARFULLER</t>
  </si>
  <si>
    <t>SECRETARIA EJECUTIVA</t>
  </si>
  <si>
    <t>DIVISIÓN DE COMUNICACIONES- DGJP</t>
  </si>
  <si>
    <t>STATUS SIMPLIFICADO</t>
  </si>
  <si>
    <t>DORIS MERCEDES ALCANTARA VALDEZ</t>
  </si>
  <si>
    <t>AUXILIAR ADMINISTRATIVO (A)</t>
  </si>
  <si>
    <t>DEPARTAMENTO DE PLANIFICACION Y DESARROLLO- DGJP</t>
  </si>
  <si>
    <t>FIJO</t>
  </si>
  <si>
    <t>DIVISION DE DESARROLLO INSTITUCIONAL Y CALIDAD EN LA GESTION-DGJP</t>
  </si>
  <si>
    <t>MASCULINO</t>
  </si>
  <si>
    <t>JULIO ENMANUEL BATISTA DE LOS SANTO</t>
  </si>
  <si>
    <t>PARALEGAL</t>
  </si>
  <si>
    <t>JULIO CESAR MARTINEZ</t>
  </si>
  <si>
    <t>DIVISION DE RECLUTAMIENTO Y SELECCION- DGJP</t>
  </si>
  <si>
    <t>LUZ MARIELIZA BATISTA ROJAS</t>
  </si>
  <si>
    <t>AIDA PEGUERO RAMOS</t>
  </si>
  <si>
    <t>JENNIFER PAOLA CONCEPCION DISLA</t>
  </si>
  <si>
    <t>SECRETARIA</t>
  </si>
  <si>
    <t>DIVISION DE COMPRAS Y CONTRATACIONES- DGJP</t>
  </si>
  <si>
    <t>LILIANA CESLYD NUÑEZ PEREZ</t>
  </si>
  <si>
    <t>DEPARTAMENTO FINANCIERO- DGJP</t>
  </si>
  <si>
    <t>ANSELMA MARTINEZ NOLASCO</t>
  </si>
  <si>
    <t>PASCUAL ADON HEREDIA</t>
  </si>
  <si>
    <t>BELKYS ALTAGRACIA DIPLAN BUENO</t>
  </si>
  <si>
    <t>KARINA ALTAGRACIA LINARES</t>
  </si>
  <si>
    <t>DIVISION DE ATENCION AL PUBLICO- DGJP</t>
  </si>
  <si>
    <t>YENNY RODRIGUEZ LOPEZ</t>
  </si>
  <si>
    <t>TECNICO</t>
  </si>
  <si>
    <t>DIVISION DE CONTROL DE SOBREVIVENCIA-DGJP</t>
  </si>
  <si>
    <t>CARRERA</t>
  </si>
  <si>
    <t>MELISSA MASSIEL ESCOTO GERMOSEN</t>
  </si>
  <si>
    <t>PERIODISTA</t>
  </si>
  <si>
    <t>DIVISION DE CONTROL DE SOBREVIVENCIA</t>
  </si>
  <si>
    <t>CLARIZA DE LA CRUZ DE LA CRUZ</t>
  </si>
  <si>
    <t>Nómina de Sueldos: Empleados De Interinato</t>
  </si>
  <si>
    <t>LUIS FERNANDO SUAREZ CRISOSTOMO</t>
  </si>
  <si>
    <t>AUXILIAR ALMACEN</t>
  </si>
  <si>
    <t>MARLENY CACERES OSORIA</t>
  </si>
  <si>
    <t>SUPERVISOR DE EVENTOS</t>
  </si>
  <si>
    <t>ROSSY ELENA ANDUJAL BAEZ</t>
  </si>
  <si>
    <t>SOPORTE ADMINISTRATIVO</t>
  </si>
  <si>
    <t>DEPARTAMENTO JURICO</t>
  </si>
  <si>
    <t>GENESIS MARIANA FLORIAN URBANO</t>
  </si>
  <si>
    <t>DEPARTAMENTO DE RECURSOS HUMANOS</t>
  </si>
  <si>
    <t>NATHALY MARTINEZ VERMETON</t>
  </si>
  <si>
    <t>CARLOS RAMON DE OLEO PEREZ</t>
  </si>
  <si>
    <t>HAZEL ALEXANDRA TORIBIO PICHARDO</t>
  </si>
  <si>
    <t xml:space="preserve">DIVISION DE NOMINA DE PENSIONADOS </t>
  </si>
  <si>
    <t>CATHERINE NUÑEZ DURAN</t>
  </si>
  <si>
    <t>ANDY DE LEON HERNANDEZ</t>
  </si>
  <si>
    <t>BRUNILDA ISABEL RODRIGUEZ MANZANILLO</t>
  </si>
  <si>
    <t xml:space="preserve">DIVISION DE MODIFICACIONES DE PENSIONES </t>
  </si>
  <si>
    <t>PATRICIA HERNANDEZ PLACENCIA</t>
  </si>
  <si>
    <t>CONTADORA</t>
  </si>
  <si>
    <t>DIVISION DE PAGO</t>
  </si>
  <si>
    <t>GRISSEL MARGARITA LLULIS LIRIANO</t>
  </si>
  <si>
    <t>RECEPCIONISTA</t>
  </si>
  <si>
    <t>DANIA NAIROBI RODRIGUEZ DE LA CRUZ</t>
  </si>
  <si>
    <t>AUXILIAD ADMINISTRATIVO(A)</t>
  </si>
  <si>
    <t>FRANCIS ALEXANDER ARAUJO GUZMAN</t>
  </si>
  <si>
    <t>MARIA SHANNEY GUTIERREZ ESPINAL</t>
  </si>
  <si>
    <t>ANABEL ROJAS ROSA</t>
  </si>
  <si>
    <t>MENSAJERO(A) EXTERNO</t>
  </si>
  <si>
    <t>ROSSY LENNY ROA LORA</t>
  </si>
  <si>
    <t>DEPARTAMENTO DE GESTION FINANCIERA DE PENSIONES- DGJP</t>
  </si>
  <si>
    <t>DIVISION DE CORRESPONDENCIA-DGJP</t>
  </si>
  <si>
    <t>SURELY GARCIA FAMILIA</t>
  </si>
  <si>
    <t>AUXILIAR ADMINISTRATIVO</t>
  </si>
  <si>
    <t>OFICINA DE ACCESO A LA INFORMACION-DGJP</t>
  </si>
  <si>
    <t>DEPARTAMENTO DE AUTOSEGURO-DGJP</t>
  </si>
  <si>
    <t>DIRECCION DE SERVICIOS Y TRAMITES DE PENSIONES-DGJP</t>
  </si>
  <si>
    <t xml:space="preserve">DIVISION DE ARCHIVO Y CUSTODIA </t>
  </si>
  <si>
    <t>CHANTAL DE LOS MILAGROS RODRIGUEZ</t>
  </si>
  <si>
    <t>DORIAN ARTURO POU FORTUNA</t>
  </si>
  <si>
    <t>MAGDELINE GRISEL HERNANDEZ</t>
  </si>
  <si>
    <t>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</si>
</sst>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Palatino Linotype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Palatino Linotype"/>
      <family val="1"/>
    </font>
    <font>
      <sz val="14"/>
      <color theme="1"/>
      <name val="Calibri"/>
      <family val="2"/>
      <scheme val="minor"/>
    </font>
    <font>
      <b/>
      <sz val="14"/>
      <name val="Palatino Linotype"/>
      <family val="1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3" borderId="0" xfId="0" applyFill="1"/>
    <xf numFmtId="164" fontId="0" fillId="3" borderId="0" xfId="0" applyNumberFormat="1" applyFill="1" applyAlignment="1">
      <alignment horizontal="right" wrapText="1"/>
    </xf>
    <xf numFmtId="39" fontId="10" fillId="3" borderId="0" xfId="0" applyNumberFormat="1" applyFont="1" applyFill="1" applyAlignment="1">
      <alignment horizontal="right"/>
    </xf>
    <xf numFmtId="164" fontId="10" fillId="3" borderId="0" xfId="0" applyNumberFormat="1" applyFont="1" applyFill="1" applyAlignment="1">
      <alignment horizontal="right"/>
    </xf>
    <xf numFmtId="43" fontId="8" fillId="3" borderId="0" xfId="0" applyNumberFormat="1" applyFont="1" applyFill="1" applyAlignment="1">
      <alignment horizontal="right"/>
    </xf>
    <xf numFmtId="164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center"/>
    </xf>
    <xf numFmtId="0" fontId="9" fillId="3" borderId="0" xfId="0" applyFont="1" applyFill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6" fillId="3" borderId="0" xfId="0" applyFont="1" applyFill="1" applyAlignment="1">
      <alignment horizontal="left" wrapText="1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/>
    </xf>
    <xf numFmtId="43" fontId="13" fillId="3" borderId="1" xfId="1" applyFont="1" applyFill="1" applyBorder="1" applyAlignment="1">
      <alignment horizontal="right" wrapText="1"/>
    </xf>
    <xf numFmtId="164" fontId="14" fillId="3" borderId="1" xfId="0" applyNumberFormat="1" applyFont="1" applyFill="1" applyBorder="1" applyAlignment="1">
      <alignment horizontal="right" wrapText="1"/>
    </xf>
    <xf numFmtId="0" fontId="14" fillId="3" borderId="1" xfId="0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center" wrapText="1"/>
    </xf>
    <xf numFmtId="164" fontId="16" fillId="3" borderId="1" xfId="0" applyNumberFormat="1" applyFont="1" applyFill="1" applyBorder="1" applyAlignment="1">
      <alignment horizontal="right"/>
    </xf>
    <xf numFmtId="43" fontId="13" fillId="3" borderId="1" xfId="0" applyNumberFormat="1" applyFont="1" applyFill="1" applyBorder="1" applyAlignment="1">
      <alignment horizontal="right"/>
    </xf>
    <xf numFmtId="164" fontId="13" fillId="3" borderId="1" xfId="0" applyNumberFormat="1" applyFont="1" applyFill="1" applyBorder="1" applyAlignment="1">
      <alignment horizontal="right"/>
    </xf>
    <xf numFmtId="0" fontId="13" fillId="2" borderId="1" xfId="0" applyFont="1" applyFill="1" applyBorder="1" applyAlignment="1">
      <alignment wrapText="1"/>
    </xf>
    <xf numFmtId="4" fontId="14" fillId="3" borderId="1" xfId="0" applyNumberFormat="1" applyFont="1" applyFill="1" applyBorder="1"/>
    <xf numFmtId="164" fontId="10" fillId="3" borderId="0" xfId="0" applyNumberFormat="1" applyFont="1" applyFill="1" applyAlignment="1">
      <alignment horizontal="center"/>
    </xf>
    <xf numFmtId="164" fontId="9" fillId="3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center" wrapText="1"/>
    </xf>
    <xf numFmtId="43" fontId="14" fillId="3" borderId="1" xfId="1" applyFont="1" applyFill="1" applyBorder="1" applyAlignment="1"/>
    <xf numFmtId="0" fontId="13" fillId="2" borderId="1" xfId="0" applyFont="1" applyFill="1" applyBorder="1"/>
    <xf numFmtId="164" fontId="15" fillId="3" borderId="1" xfId="1" applyNumberFormat="1" applyFont="1" applyFill="1" applyBorder="1" applyAlignment="1"/>
    <xf numFmtId="43" fontId="14" fillId="3" borderId="1" xfId="1" applyFont="1" applyFill="1" applyBorder="1" applyAlignment="1">
      <alignment horizontal="right"/>
    </xf>
    <xf numFmtId="0" fontId="13" fillId="2" borderId="2" xfId="0" applyFont="1" applyFill="1" applyBorder="1" applyAlignment="1">
      <alignment horizontal="center" wrapText="1"/>
    </xf>
    <xf numFmtId="164" fontId="14" fillId="3" borderId="2" xfId="0" applyNumberFormat="1" applyFont="1" applyFill="1" applyBorder="1" applyAlignment="1">
      <alignment horizontal="right" wrapText="1"/>
    </xf>
    <xf numFmtId="164" fontId="13" fillId="3" borderId="2" xfId="0" applyNumberFormat="1" applyFont="1" applyFill="1" applyBorder="1" applyAlignment="1">
      <alignment horizontal="right"/>
    </xf>
    <xf numFmtId="43" fontId="12" fillId="3" borderId="0" xfId="1" applyFont="1" applyFill="1" applyBorder="1"/>
    <xf numFmtId="43" fontId="12" fillId="3" borderId="0" xfId="1" applyFont="1" applyFill="1" applyBorder="1" applyAlignment="1">
      <alignment horizontal="right" wrapText="1"/>
    </xf>
    <xf numFmtId="0" fontId="13" fillId="3" borderId="0" xfId="0" applyFont="1" applyFill="1" applyAlignment="1" applyProtection="1">
      <alignment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4" fillId="3" borderId="2" xfId="0" applyFont="1" applyFill="1" applyBorder="1" applyAlignment="1">
      <alignment horizontal="center"/>
    </xf>
    <xf numFmtId="0" fontId="14" fillId="3" borderId="2" xfId="0" applyFont="1" applyFill="1" applyBorder="1" applyAlignment="1" applyProtection="1">
      <alignment horizontal="center" wrapText="1"/>
      <protection locked="0"/>
    </xf>
    <xf numFmtId="0" fontId="14" fillId="3" borderId="1" xfId="0" applyFont="1" applyFill="1" applyBorder="1" applyAlignment="1" applyProtection="1">
      <alignment horizontal="center" wrapText="1"/>
      <protection locked="0"/>
    </xf>
    <xf numFmtId="0" fontId="5" fillId="3" borderId="0" xfId="0" applyFont="1" applyFill="1"/>
    <xf numFmtId="0" fontId="3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9" fontId="16" fillId="3" borderId="1" xfId="0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CE4.12072A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104776</xdr:rowOff>
    </xdr:from>
    <xdr:to>
      <xdr:col>6</xdr:col>
      <xdr:colOff>0</xdr:colOff>
      <xdr:row>6</xdr:row>
      <xdr:rowOff>74686</xdr:rowOff>
    </xdr:to>
    <xdr:pic>
      <xdr:nvPicPr>
        <xdr:cNvPr id="5" name="Imagen 1" descr="Logo-DGJP-Outloo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485776"/>
          <a:ext cx="0" cy="731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8483597</xdr:colOff>
      <xdr:row>1</xdr:row>
      <xdr:rowOff>187548</xdr:rowOff>
    </xdr:from>
    <xdr:to>
      <xdr:col>4</xdr:col>
      <xdr:colOff>2894315</xdr:colOff>
      <xdr:row>6</xdr:row>
      <xdr:rowOff>139923</xdr:rowOff>
    </xdr:to>
    <xdr:pic>
      <xdr:nvPicPr>
        <xdr:cNvPr id="6" name="Imagen 5" descr="Logo-DGJP-Outloo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3597" y="449019"/>
          <a:ext cx="4552042" cy="12597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1811618</xdr:colOff>
      <xdr:row>56</xdr:row>
      <xdr:rowOff>168089</xdr:rowOff>
    </xdr:from>
    <xdr:to>
      <xdr:col>9</xdr:col>
      <xdr:colOff>242795</xdr:colOff>
      <xdr:row>56</xdr:row>
      <xdr:rowOff>242795</xdr:rowOff>
    </xdr:to>
    <xdr:cxnSp macro="">
      <xdr:nvCxnSpPr>
        <xdr:cNvPr id="10" name="2 Conector recto">
          <a:extLst>
            <a:ext uri="{FF2B5EF4-FFF2-40B4-BE49-F238E27FC236}">
              <a16:creationId xmlns:a16="http://schemas.microsoft.com/office/drawing/2014/main" id="{3D452537-98B4-49AF-B78C-40B30C5DCC53}"/>
            </a:ext>
          </a:extLst>
        </xdr:cNvPr>
        <xdr:cNvCxnSpPr/>
      </xdr:nvCxnSpPr>
      <xdr:spPr>
        <a:xfrm>
          <a:off x="31339118" y="26296471"/>
          <a:ext cx="3436471" cy="7470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15902</xdr:colOff>
      <xdr:row>56</xdr:row>
      <xdr:rowOff>237077</xdr:rowOff>
    </xdr:from>
    <xdr:to>
      <xdr:col>11</xdr:col>
      <xdr:colOff>1917540</xdr:colOff>
      <xdr:row>56</xdr:row>
      <xdr:rowOff>239798</xdr:rowOff>
    </xdr:to>
    <xdr:cxnSp macro="">
      <xdr:nvCxnSpPr>
        <xdr:cNvPr id="14" name="2 Conector recto">
          <a:extLst>
            <a:ext uri="{FF2B5EF4-FFF2-40B4-BE49-F238E27FC236}">
              <a16:creationId xmlns:a16="http://schemas.microsoft.com/office/drawing/2014/main" id="{8191229B-AFC1-4C96-9AF0-AE190B0BFE73}"/>
            </a:ext>
          </a:extLst>
        </xdr:cNvPr>
        <xdr:cNvCxnSpPr/>
      </xdr:nvCxnSpPr>
      <xdr:spPr>
        <a:xfrm flipV="1">
          <a:off x="36248255" y="26365459"/>
          <a:ext cx="3601197" cy="272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1237503</xdr:colOff>
      <xdr:row>56</xdr:row>
      <xdr:rowOff>205442</xdr:rowOff>
    </xdr:from>
    <xdr:to>
      <xdr:col>14</xdr:col>
      <xdr:colOff>415738</xdr:colOff>
      <xdr:row>57</xdr:row>
      <xdr:rowOff>0</xdr:rowOff>
    </xdr:to>
    <xdr:cxnSp macro="">
      <xdr:nvCxnSpPr>
        <xdr:cNvPr id="15" name="2 Conector recto">
          <a:extLst>
            <a:ext uri="{FF2B5EF4-FFF2-40B4-BE49-F238E27FC236}">
              <a16:creationId xmlns:a16="http://schemas.microsoft.com/office/drawing/2014/main" id="{C3025799-33B0-4315-B081-73B18B8D6966}"/>
            </a:ext>
          </a:extLst>
        </xdr:cNvPr>
        <xdr:cNvCxnSpPr/>
      </xdr:nvCxnSpPr>
      <xdr:spPr>
        <a:xfrm>
          <a:off x="43985703" y="27446942"/>
          <a:ext cx="3273985" cy="6125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66"/>
  <sheetViews>
    <sheetView tabSelected="1" topLeftCell="D37" zoomScale="53" zoomScaleNormal="53" zoomScaleSheetLayoutView="35" workbookViewId="0">
      <selection activeCell="J49" sqref="J49"/>
    </sheetView>
  </sheetViews>
  <sheetFormatPr baseColWidth="10" defaultRowHeight="21" x14ac:dyDescent="0.35"/>
  <cols>
    <col min="1" max="1" width="18.140625" bestFit="1" customWidth="1"/>
    <col min="2" max="2" width="99.28515625" bestFit="1" customWidth="1"/>
    <col min="3" max="3" width="68.42578125" bestFit="1" customWidth="1"/>
    <col min="4" max="4" width="166.28515625" bestFit="1" customWidth="1"/>
    <col min="5" max="5" width="52.42578125" style="4" bestFit="1" customWidth="1"/>
    <col min="6" max="6" width="36.42578125" customWidth="1"/>
    <col min="7" max="7" width="35" customWidth="1"/>
    <col min="8" max="8" width="28.42578125" customWidth="1"/>
    <col min="9" max="9" width="46.7109375" style="39" bestFit="1" customWidth="1"/>
    <col min="10" max="11" width="28.7109375" style="7" bestFit="1" customWidth="1"/>
    <col min="12" max="12" width="31.140625" customWidth="1"/>
    <col min="13" max="13" width="31" bestFit="1" customWidth="1"/>
    <col min="14" max="14" width="30.28515625" bestFit="1" customWidth="1"/>
    <col min="15" max="15" width="28.7109375" style="49" customWidth="1"/>
    <col min="16" max="16" width="19.140625" style="7" customWidth="1"/>
    <col min="17" max="17" width="11.42578125" style="7"/>
  </cols>
  <sheetData>
    <row r="4" spans="1:24" x14ac:dyDescent="0.35">
      <c r="A4" s="17"/>
      <c r="B4" s="17"/>
      <c r="C4" s="17"/>
      <c r="D4" s="17"/>
      <c r="E4" s="13"/>
      <c r="F4" s="17"/>
      <c r="G4" s="17"/>
      <c r="H4" s="17"/>
      <c r="I4" s="18"/>
      <c r="J4" s="14"/>
      <c r="K4" s="14"/>
      <c r="L4" s="17"/>
      <c r="M4" s="17"/>
      <c r="N4" s="17"/>
    </row>
    <row r="5" spans="1:24" x14ac:dyDescent="0.35">
      <c r="A5" s="13"/>
      <c r="B5" s="13"/>
      <c r="C5" s="13"/>
      <c r="D5" s="13"/>
      <c r="E5" s="13"/>
      <c r="F5" s="13"/>
      <c r="G5" s="13"/>
      <c r="H5" s="13"/>
      <c r="I5" s="18"/>
      <c r="J5" s="18"/>
      <c r="K5" s="18"/>
      <c r="L5" s="13"/>
      <c r="M5" s="13"/>
      <c r="N5" s="13"/>
    </row>
    <row r="6" spans="1:24" x14ac:dyDescent="0.35">
      <c r="A6" s="13"/>
      <c r="B6" s="13"/>
      <c r="C6" s="13"/>
      <c r="D6" s="13"/>
      <c r="E6" s="13"/>
      <c r="F6" s="13"/>
      <c r="G6" s="13"/>
      <c r="H6" s="13"/>
      <c r="I6" s="18"/>
      <c r="J6" s="18"/>
      <c r="K6" s="18"/>
      <c r="L6" s="13"/>
      <c r="M6" s="13"/>
      <c r="N6" s="13"/>
    </row>
    <row r="7" spans="1:24" x14ac:dyDescent="0.35">
      <c r="A7" s="13"/>
      <c r="B7" s="13"/>
      <c r="C7" s="13"/>
      <c r="D7" s="13"/>
      <c r="E7" s="13"/>
      <c r="F7" s="13"/>
      <c r="G7" s="13"/>
      <c r="H7" s="13"/>
      <c r="I7" s="18"/>
      <c r="J7" s="18"/>
      <c r="K7" s="18"/>
      <c r="L7" s="13"/>
      <c r="M7" s="13"/>
      <c r="N7" s="13"/>
    </row>
    <row r="8" spans="1:24" x14ac:dyDescent="0.35">
      <c r="A8" s="58" t="s">
        <v>0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</row>
    <row r="9" spans="1:24" x14ac:dyDescent="0.35">
      <c r="A9" s="58" t="s">
        <v>58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24" x14ac:dyDescent="0.35">
      <c r="A10" s="58" t="s">
        <v>99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24" x14ac:dyDescent="0.35">
      <c r="A11" s="13"/>
      <c r="B11" s="13"/>
      <c r="C11" s="13"/>
      <c r="D11" s="13"/>
      <c r="E11" s="13"/>
      <c r="F11" s="13"/>
      <c r="G11" s="13"/>
      <c r="H11" s="13"/>
      <c r="I11" s="18"/>
      <c r="J11" s="18"/>
      <c r="K11" s="18"/>
      <c r="L11" s="13"/>
      <c r="M11" s="13"/>
      <c r="N11" s="13"/>
    </row>
    <row r="12" spans="1:24" x14ac:dyDescent="0.35">
      <c r="A12" s="13"/>
      <c r="B12" s="13"/>
      <c r="C12" s="13"/>
      <c r="D12" s="13"/>
      <c r="E12" s="13"/>
      <c r="F12" s="13"/>
      <c r="G12" s="13"/>
      <c r="H12" s="13"/>
      <c r="I12" s="18"/>
      <c r="J12" s="18"/>
      <c r="K12" s="18"/>
      <c r="L12" s="13"/>
      <c r="M12" s="13"/>
      <c r="N12" s="13"/>
    </row>
    <row r="13" spans="1:24" x14ac:dyDescent="0.35">
      <c r="A13" s="13"/>
      <c r="B13" s="13"/>
      <c r="C13" s="13"/>
      <c r="D13" s="13"/>
      <c r="E13" s="13"/>
      <c r="F13" s="13"/>
      <c r="G13" s="13"/>
      <c r="H13" s="13"/>
      <c r="I13" s="18"/>
      <c r="J13" s="18"/>
      <c r="K13" s="18"/>
      <c r="L13" s="13"/>
      <c r="M13" s="13"/>
      <c r="N13" s="13"/>
    </row>
    <row r="14" spans="1:24" ht="8.25" customHeight="1" x14ac:dyDescent="0.35">
      <c r="A14" s="13"/>
      <c r="B14" s="13"/>
      <c r="C14" s="13"/>
      <c r="D14" s="13"/>
      <c r="E14" s="13"/>
      <c r="F14" s="13"/>
      <c r="G14" s="13"/>
      <c r="H14" s="13"/>
      <c r="I14" s="18"/>
      <c r="J14" s="18"/>
      <c r="K14" s="18"/>
      <c r="L14" s="13"/>
      <c r="M14" s="13"/>
      <c r="N14" s="13"/>
    </row>
    <row r="15" spans="1:24" ht="53.25" customHeight="1" x14ac:dyDescent="0.35">
      <c r="A15" s="13"/>
      <c r="B15" s="13"/>
      <c r="C15" s="13"/>
      <c r="D15" s="15"/>
      <c r="E15" s="15"/>
      <c r="F15" s="15"/>
      <c r="G15" s="15"/>
      <c r="H15" s="15"/>
      <c r="I15" s="19"/>
      <c r="J15" s="59" t="s">
        <v>1</v>
      </c>
      <c r="K15" s="59"/>
      <c r="L15" s="59"/>
      <c r="M15" s="15"/>
      <c r="N15" s="15"/>
      <c r="R15" s="7"/>
      <c r="S15" s="7"/>
      <c r="T15" s="7"/>
      <c r="U15" s="7"/>
      <c r="V15" s="7"/>
      <c r="W15" s="7"/>
      <c r="X15" s="7"/>
    </row>
    <row r="16" spans="1:24" ht="102.75" customHeight="1" x14ac:dyDescent="0.4">
      <c r="A16" s="24" t="s">
        <v>10</v>
      </c>
      <c r="B16" s="24" t="s">
        <v>3</v>
      </c>
      <c r="C16" s="24" t="s">
        <v>6</v>
      </c>
      <c r="D16" s="24" t="s">
        <v>4</v>
      </c>
      <c r="E16" s="25" t="s">
        <v>15</v>
      </c>
      <c r="F16" s="24" t="s">
        <v>5</v>
      </c>
      <c r="G16" s="35" t="s">
        <v>11</v>
      </c>
      <c r="H16" s="35" t="s">
        <v>12</v>
      </c>
      <c r="I16" s="35" t="s">
        <v>16</v>
      </c>
      <c r="J16" s="43" t="s">
        <v>2</v>
      </c>
      <c r="K16" s="35" t="s">
        <v>13</v>
      </c>
      <c r="L16" s="25" t="s">
        <v>7</v>
      </c>
      <c r="M16" s="46" t="s">
        <v>8</v>
      </c>
      <c r="N16" s="25" t="s">
        <v>9</v>
      </c>
      <c r="O16" s="50"/>
      <c r="R16" s="7"/>
      <c r="S16" s="7"/>
      <c r="T16" s="7"/>
      <c r="U16" s="7"/>
      <c r="V16" s="7"/>
      <c r="W16" s="7"/>
      <c r="X16" s="7"/>
    </row>
    <row r="17" spans="1:15" s="7" customFormat="1" ht="47.25" customHeight="1" x14ac:dyDescent="0.4">
      <c r="A17" s="26">
        <v>1</v>
      </c>
      <c r="B17" s="26" t="s">
        <v>24</v>
      </c>
      <c r="C17" s="53" t="s">
        <v>25</v>
      </c>
      <c r="D17" s="40" t="s">
        <v>26</v>
      </c>
      <c r="E17" s="26" t="s">
        <v>27</v>
      </c>
      <c r="F17" s="26" t="s">
        <v>22</v>
      </c>
      <c r="G17" s="42">
        <v>8000</v>
      </c>
      <c r="H17" s="44">
        <v>0</v>
      </c>
      <c r="I17" s="36">
        <v>1129.08</v>
      </c>
      <c r="J17" s="42">
        <v>229.6</v>
      </c>
      <c r="K17" s="42">
        <v>243.2</v>
      </c>
      <c r="L17" s="27"/>
      <c r="M17" s="47">
        <f>H17+I17+J17+K17</f>
        <v>1601.8799999999999</v>
      </c>
      <c r="N17" s="28">
        <f>G17-H17-I17-J17-K17</f>
        <v>6398.12</v>
      </c>
      <c r="O17" s="50"/>
    </row>
    <row r="18" spans="1:15" s="7" customFormat="1" ht="47.25" customHeight="1" x14ac:dyDescent="0.4">
      <c r="A18" s="26">
        <v>2</v>
      </c>
      <c r="B18" s="26" t="s">
        <v>28</v>
      </c>
      <c r="C18" s="53" t="s">
        <v>29</v>
      </c>
      <c r="D18" s="31" t="s">
        <v>30</v>
      </c>
      <c r="E18" s="26" t="s">
        <v>31</v>
      </c>
      <c r="F18" s="26" t="s">
        <v>22</v>
      </c>
      <c r="G18" s="42">
        <v>45000</v>
      </c>
      <c r="H18" s="44">
        <v>0</v>
      </c>
      <c r="I18" s="36">
        <v>5925.42</v>
      </c>
      <c r="J18" s="42">
        <v>1291.5</v>
      </c>
      <c r="K18" s="42">
        <v>1368</v>
      </c>
      <c r="L18" s="27"/>
      <c r="M18" s="47">
        <f t="shared" ref="M18:M51" si="0">H18+I18+J18+K18</f>
        <v>8584.92</v>
      </c>
      <c r="N18" s="28">
        <f>G18-H18-I18-J18-K18</f>
        <v>36415.08</v>
      </c>
      <c r="O18" s="50"/>
    </row>
    <row r="19" spans="1:15" s="7" customFormat="1" ht="47.25" customHeight="1" x14ac:dyDescent="0.4">
      <c r="A19" s="26">
        <v>3</v>
      </c>
      <c r="B19" s="40" t="s">
        <v>59</v>
      </c>
      <c r="C19" s="53" t="s">
        <v>60</v>
      </c>
      <c r="D19" s="26" t="s">
        <v>30</v>
      </c>
      <c r="E19" s="26" t="s">
        <v>27</v>
      </c>
      <c r="F19" s="26" t="s">
        <v>33</v>
      </c>
      <c r="G19" s="42">
        <v>45000</v>
      </c>
      <c r="H19" s="44">
        <v>0</v>
      </c>
      <c r="I19" s="36">
        <v>6309.38</v>
      </c>
      <c r="J19" s="42">
        <v>1291.5</v>
      </c>
      <c r="K19" s="42">
        <v>1368</v>
      </c>
      <c r="L19" s="27"/>
      <c r="M19" s="47">
        <f t="shared" ref="M19:M20" si="1">H19+I19+J19+K19</f>
        <v>8968.880000000001</v>
      </c>
      <c r="N19" s="28">
        <f>G19-H19-I19-J19-K19</f>
        <v>36031.120000000003</v>
      </c>
      <c r="O19" s="50"/>
    </row>
    <row r="20" spans="1:15" s="7" customFormat="1" ht="47.25" customHeight="1" x14ac:dyDescent="0.4">
      <c r="A20" s="26">
        <v>4</v>
      </c>
      <c r="B20" s="26" t="s">
        <v>39</v>
      </c>
      <c r="C20" s="53" t="s">
        <v>29</v>
      </c>
      <c r="D20" s="26" t="s">
        <v>30</v>
      </c>
      <c r="E20" s="26" t="s">
        <v>31</v>
      </c>
      <c r="F20" s="26" t="s">
        <v>22</v>
      </c>
      <c r="G20" s="42">
        <v>23000</v>
      </c>
      <c r="H20" s="44">
        <v>0</v>
      </c>
      <c r="I20" s="36">
        <v>2277.41</v>
      </c>
      <c r="J20" s="42">
        <v>660.1</v>
      </c>
      <c r="K20" s="42">
        <v>699.2</v>
      </c>
      <c r="L20" s="27"/>
      <c r="M20" s="47">
        <f t="shared" si="1"/>
        <v>3636.71</v>
      </c>
      <c r="N20" s="28">
        <f t="shared" ref="N20" si="2">G20-H20-I20-J20-K20</f>
        <v>19363.29</v>
      </c>
      <c r="O20" s="50"/>
    </row>
    <row r="21" spans="1:15" s="7" customFormat="1" ht="47.25" customHeight="1" x14ac:dyDescent="0.4">
      <c r="A21" s="26">
        <v>5</v>
      </c>
      <c r="B21" s="26" t="s">
        <v>61</v>
      </c>
      <c r="C21" s="53" t="s">
        <v>62</v>
      </c>
      <c r="D21" s="31" t="s">
        <v>30</v>
      </c>
      <c r="E21" s="26" t="s">
        <v>31</v>
      </c>
      <c r="F21" s="26" t="s">
        <v>22</v>
      </c>
      <c r="G21" s="42">
        <v>40000</v>
      </c>
      <c r="H21" s="44">
        <v>0</v>
      </c>
      <c r="I21" s="36">
        <v>6309.38</v>
      </c>
      <c r="J21" s="42">
        <v>1148</v>
      </c>
      <c r="K21" s="42">
        <v>1216</v>
      </c>
      <c r="L21" s="27"/>
      <c r="M21" s="47">
        <f t="shared" si="0"/>
        <v>8673.380000000001</v>
      </c>
      <c r="N21" s="28">
        <f>G21-H21-I21-J21-K21</f>
        <v>31326.620000000003</v>
      </c>
      <c r="O21" s="50"/>
    </row>
    <row r="22" spans="1:15" s="7" customFormat="1" ht="47.25" customHeight="1" x14ac:dyDescent="0.4">
      <c r="A22" s="26">
        <v>6</v>
      </c>
      <c r="B22" s="26" t="s">
        <v>63</v>
      </c>
      <c r="C22" s="53" t="s">
        <v>64</v>
      </c>
      <c r="D22" s="31" t="s">
        <v>65</v>
      </c>
      <c r="E22" s="26" t="s">
        <v>31</v>
      </c>
      <c r="F22" s="26" t="s">
        <v>22</v>
      </c>
      <c r="G22" s="42">
        <v>21000</v>
      </c>
      <c r="H22" s="44">
        <v>0</v>
      </c>
      <c r="I22" s="36">
        <v>3467.43</v>
      </c>
      <c r="J22" s="42">
        <v>602.70000000000005</v>
      </c>
      <c r="K22" s="42">
        <v>638.4</v>
      </c>
      <c r="L22" s="27"/>
      <c r="M22" s="47">
        <f t="shared" ref="M22" si="3">H22+I22+J22+K22</f>
        <v>4708.53</v>
      </c>
      <c r="N22" s="28">
        <f>G22-H22-I22-J22-K22</f>
        <v>16291.47</v>
      </c>
      <c r="O22" s="50"/>
    </row>
    <row r="23" spans="1:15" s="7" customFormat="1" ht="47.25" customHeight="1" x14ac:dyDescent="0.4">
      <c r="A23" s="26">
        <v>7</v>
      </c>
      <c r="B23" s="26" t="s">
        <v>34</v>
      </c>
      <c r="C23" s="53" t="s">
        <v>35</v>
      </c>
      <c r="D23" s="31" t="s">
        <v>32</v>
      </c>
      <c r="E23" s="26" t="s">
        <v>27</v>
      </c>
      <c r="F23" s="26" t="s">
        <v>33</v>
      </c>
      <c r="G23" s="42">
        <v>40000</v>
      </c>
      <c r="H23" s="44">
        <v>0</v>
      </c>
      <c r="I23" s="36">
        <v>5925.42</v>
      </c>
      <c r="J23" s="42">
        <v>1148</v>
      </c>
      <c r="K23" s="42">
        <v>1216</v>
      </c>
      <c r="L23" s="27"/>
      <c r="M23" s="47">
        <f t="shared" si="0"/>
        <v>8289.42</v>
      </c>
      <c r="N23" s="28">
        <f t="shared" ref="N23:N51" si="4">G23-H23-I23-J23-K23</f>
        <v>31710.58</v>
      </c>
      <c r="O23" s="50"/>
    </row>
    <row r="24" spans="1:15" s="7" customFormat="1" ht="47.25" customHeight="1" x14ac:dyDescent="0.4">
      <c r="A24" s="26">
        <v>8</v>
      </c>
      <c r="B24" s="26" t="s">
        <v>66</v>
      </c>
      <c r="C24" s="53" t="s">
        <v>29</v>
      </c>
      <c r="D24" s="31" t="s">
        <v>67</v>
      </c>
      <c r="E24" s="26" t="s">
        <v>31</v>
      </c>
      <c r="F24" s="26" t="s">
        <v>22</v>
      </c>
      <c r="G24" s="42">
        <v>8000</v>
      </c>
      <c r="H24" s="44">
        <v>0</v>
      </c>
      <c r="I24" s="36">
        <v>866.06</v>
      </c>
      <c r="J24" s="42">
        <v>229.6</v>
      </c>
      <c r="K24" s="42">
        <v>243.2</v>
      </c>
      <c r="L24" s="27"/>
      <c r="M24" s="47">
        <f>H24+I24+J24+K24</f>
        <v>1338.86</v>
      </c>
      <c r="N24" s="28">
        <f>G24-H24-I24-J24-K24</f>
        <v>6661.14</v>
      </c>
      <c r="O24" s="50"/>
    </row>
    <row r="25" spans="1:15" s="7" customFormat="1" ht="47.25" customHeight="1" x14ac:dyDescent="0.4">
      <c r="A25" s="26">
        <v>9</v>
      </c>
      <c r="B25" s="26" t="s">
        <v>68</v>
      </c>
      <c r="C25" s="53" t="s">
        <v>29</v>
      </c>
      <c r="D25" s="31" t="s">
        <v>67</v>
      </c>
      <c r="E25" s="26" t="s">
        <v>31</v>
      </c>
      <c r="F25" s="26" t="s">
        <v>22</v>
      </c>
      <c r="G25" s="42">
        <v>13000</v>
      </c>
      <c r="H25" s="44">
        <v>0</v>
      </c>
      <c r="I25" s="36">
        <v>0</v>
      </c>
      <c r="J25" s="42">
        <v>373.1</v>
      </c>
      <c r="K25" s="42">
        <v>395.2</v>
      </c>
      <c r="L25" s="27"/>
      <c r="M25" s="47">
        <f t="shared" ref="M25:M26" si="5">H25+I25+J25+K25</f>
        <v>768.3</v>
      </c>
      <c r="N25" s="28">
        <f t="shared" ref="N25:N26" si="6">G25-H25-I25-J25-K25</f>
        <v>12231.699999999999</v>
      </c>
      <c r="O25" s="50"/>
    </row>
    <row r="26" spans="1:15" s="7" customFormat="1" ht="47.25" customHeight="1" x14ac:dyDescent="0.4">
      <c r="A26" s="26">
        <v>10</v>
      </c>
      <c r="B26" s="26" t="s">
        <v>36</v>
      </c>
      <c r="C26" s="53" t="s">
        <v>29</v>
      </c>
      <c r="D26" s="31" t="s">
        <v>37</v>
      </c>
      <c r="E26" s="26" t="s">
        <v>31</v>
      </c>
      <c r="F26" s="26" t="s">
        <v>33</v>
      </c>
      <c r="G26" s="42">
        <v>23000</v>
      </c>
      <c r="H26" s="44">
        <v>0</v>
      </c>
      <c r="I26" s="36">
        <v>2277.41</v>
      </c>
      <c r="J26" s="42">
        <v>660.1</v>
      </c>
      <c r="K26" s="42">
        <v>699.2</v>
      </c>
      <c r="L26" s="27"/>
      <c r="M26" s="47">
        <f t="shared" si="5"/>
        <v>3636.71</v>
      </c>
      <c r="N26" s="28">
        <f t="shared" si="6"/>
        <v>19363.29</v>
      </c>
      <c r="O26" s="50"/>
    </row>
    <row r="27" spans="1:15" s="7" customFormat="1" ht="47.25" customHeight="1" x14ac:dyDescent="0.4">
      <c r="A27" s="26">
        <v>11</v>
      </c>
      <c r="B27" s="26" t="s">
        <v>47</v>
      </c>
      <c r="C27" s="53" t="s">
        <v>29</v>
      </c>
      <c r="D27" s="31" t="s">
        <v>37</v>
      </c>
      <c r="E27" s="26" t="s">
        <v>31</v>
      </c>
      <c r="F27" s="26" t="s">
        <v>22</v>
      </c>
      <c r="G27" s="42">
        <v>23000</v>
      </c>
      <c r="H27" s="44">
        <v>0</v>
      </c>
      <c r="I27" s="36">
        <v>2277.41</v>
      </c>
      <c r="J27" s="42">
        <v>660.1</v>
      </c>
      <c r="K27" s="42">
        <v>699.2</v>
      </c>
      <c r="L27" s="27"/>
      <c r="M27" s="47">
        <f t="shared" ref="M27" si="7">H27+I27+J27+K27</f>
        <v>3636.71</v>
      </c>
      <c r="N27" s="28">
        <f t="shared" ref="N27" si="8">G27-H27-I27-J27-K27</f>
        <v>19363.29</v>
      </c>
      <c r="O27" s="50"/>
    </row>
    <row r="28" spans="1:15" s="7" customFormat="1" ht="47.25" customHeight="1" x14ac:dyDescent="0.4">
      <c r="A28" s="26">
        <v>12</v>
      </c>
      <c r="B28" s="54" t="s">
        <v>90</v>
      </c>
      <c r="C28" s="54" t="s">
        <v>91</v>
      </c>
      <c r="D28" s="55" t="s">
        <v>92</v>
      </c>
      <c r="E28" s="52" t="s">
        <v>31</v>
      </c>
      <c r="F28" s="52" t="s">
        <v>22</v>
      </c>
      <c r="G28" s="42">
        <v>23000</v>
      </c>
      <c r="H28" s="44">
        <v>0</v>
      </c>
      <c r="I28" s="36">
        <v>0</v>
      </c>
      <c r="J28" s="42">
        <v>660.1</v>
      </c>
      <c r="K28" s="42">
        <v>699.2</v>
      </c>
      <c r="L28" s="27"/>
      <c r="M28" s="47">
        <f t="shared" ref="M28" si="9">H28+I28+J28+K28</f>
        <v>1359.3000000000002</v>
      </c>
      <c r="N28" s="28">
        <f t="shared" ref="N28" si="10">G28-H28-I28-J28-K28</f>
        <v>21640.7</v>
      </c>
      <c r="O28" s="51"/>
    </row>
    <row r="29" spans="1:15" s="7" customFormat="1" ht="47.25" customHeight="1" x14ac:dyDescent="0.4">
      <c r="A29" s="26">
        <v>13</v>
      </c>
      <c r="B29" s="26" t="s">
        <v>40</v>
      </c>
      <c r="C29" s="53" t="s">
        <v>41</v>
      </c>
      <c r="D29" s="31" t="s">
        <v>42</v>
      </c>
      <c r="E29" s="26" t="s">
        <v>27</v>
      </c>
      <c r="F29" s="26" t="s">
        <v>22</v>
      </c>
      <c r="G29" s="42">
        <v>23000</v>
      </c>
      <c r="H29" s="44">
        <v>0</v>
      </c>
      <c r="I29" s="36">
        <v>2277.41</v>
      </c>
      <c r="J29" s="42">
        <v>660.1</v>
      </c>
      <c r="K29" s="42">
        <v>699.2</v>
      </c>
      <c r="L29" s="27"/>
      <c r="M29" s="47">
        <f t="shared" ref="M29" si="11">H29+I29+J29+K29</f>
        <v>3636.71</v>
      </c>
      <c r="N29" s="28">
        <f t="shared" ref="N29" si="12">G29-H29-I29-J29-K29</f>
        <v>19363.29</v>
      </c>
      <c r="O29" s="50"/>
    </row>
    <row r="30" spans="1:15" s="7" customFormat="1" ht="47.25" customHeight="1" x14ac:dyDescent="0.4">
      <c r="A30" s="26">
        <v>14</v>
      </c>
      <c r="B30" s="26" t="s">
        <v>98</v>
      </c>
      <c r="C30" s="53" t="s">
        <v>41</v>
      </c>
      <c r="D30" s="31" t="s">
        <v>42</v>
      </c>
      <c r="E30" s="26" t="s">
        <v>27</v>
      </c>
      <c r="F30" s="26" t="s">
        <v>22</v>
      </c>
      <c r="G30" s="42">
        <v>26000</v>
      </c>
      <c r="H30" s="44"/>
      <c r="I30" s="36">
        <v>4173.1099999999997</v>
      </c>
      <c r="J30" s="42">
        <v>746.2</v>
      </c>
      <c r="K30" s="42">
        <v>790.4</v>
      </c>
      <c r="L30" s="27"/>
      <c r="M30" s="47">
        <v>5709.71</v>
      </c>
      <c r="N30" s="28">
        <v>20290.29</v>
      </c>
      <c r="O30" s="50"/>
    </row>
    <row r="31" spans="1:15" s="7" customFormat="1" ht="47.25" customHeight="1" x14ac:dyDescent="0.4">
      <c r="A31" s="26">
        <v>15</v>
      </c>
      <c r="B31" s="26" t="s">
        <v>43</v>
      </c>
      <c r="C31" s="26" t="s">
        <v>41</v>
      </c>
      <c r="D31" s="26" t="s">
        <v>44</v>
      </c>
      <c r="E31" s="26" t="s">
        <v>31</v>
      </c>
      <c r="F31" s="26" t="s">
        <v>22</v>
      </c>
      <c r="G31" s="42">
        <v>13000</v>
      </c>
      <c r="H31" s="44">
        <v>0</v>
      </c>
      <c r="I31" s="36">
        <v>1834.76</v>
      </c>
      <c r="J31" s="42">
        <v>373.1</v>
      </c>
      <c r="K31" s="42">
        <v>395.2</v>
      </c>
      <c r="L31" s="27"/>
      <c r="M31" s="47">
        <f t="shared" si="0"/>
        <v>2603.06</v>
      </c>
      <c r="N31" s="28">
        <f t="shared" si="4"/>
        <v>10396.939999999999</v>
      </c>
      <c r="O31" s="50"/>
    </row>
    <row r="32" spans="1:15" s="7" customFormat="1" ht="47.25" customHeight="1" x14ac:dyDescent="0.4">
      <c r="A32" s="26">
        <v>16</v>
      </c>
      <c r="B32" s="26" t="s">
        <v>45</v>
      </c>
      <c r="C32" s="26" t="s">
        <v>29</v>
      </c>
      <c r="D32" s="31" t="s">
        <v>94</v>
      </c>
      <c r="E32" s="26" t="s">
        <v>31</v>
      </c>
      <c r="F32" s="26" t="s">
        <v>22</v>
      </c>
      <c r="G32" s="42">
        <v>45000</v>
      </c>
      <c r="H32" s="44">
        <v>0</v>
      </c>
      <c r="I32" s="36">
        <v>0</v>
      </c>
      <c r="J32" s="42">
        <v>1291.5</v>
      </c>
      <c r="K32" s="42">
        <v>1368</v>
      </c>
      <c r="L32" s="27"/>
      <c r="M32" s="47">
        <f t="shared" si="0"/>
        <v>2659.5</v>
      </c>
      <c r="N32" s="28">
        <f t="shared" si="4"/>
        <v>42340.5</v>
      </c>
      <c r="O32" s="50"/>
    </row>
    <row r="33" spans="1:15" s="7" customFormat="1" ht="47.25" customHeight="1" x14ac:dyDescent="0.4">
      <c r="A33" s="26">
        <v>17</v>
      </c>
      <c r="B33" s="26" t="s">
        <v>46</v>
      </c>
      <c r="C33" s="26" t="s">
        <v>29</v>
      </c>
      <c r="D33" s="31" t="s">
        <v>94</v>
      </c>
      <c r="E33" s="26" t="s">
        <v>31</v>
      </c>
      <c r="F33" s="26" t="s">
        <v>33</v>
      </c>
      <c r="G33" s="42">
        <v>45000</v>
      </c>
      <c r="H33" s="44">
        <v>0</v>
      </c>
      <c r="I33" s="36">
        <v>6309.38</v>
      </c>
      <c r="J33" s="42">
        <v>1291.5</v>
      </c>
      <c r="K33" s="42">
        <v>1368</v>
      </c>
      <c r="L33" s="27"/>
      <c r="M33" s="47">
        <f t="shared" si="0"/>
        <v>8968.880000000001</v>
      </c>
      <c r="N33" s="28">
        <f t="shared" si="4"/>
        <v>36031.120000000003</v>
      </c>
      <c r="O33" s="50"/>
    </row>
    <row r="34" spans="1:15" s="7" customFormat="1" ht="47.25" customHeight="1" x14ac:dyDescent="0.4">
      <c r="A34" s="26">
        <v>18</v>
      </c>
      <c r="B34" s="26" t="s">
        <v>72</v>
      </c>
      <c r="C34" s="26" t="s">
        <v>29</v>
      </c>
      <c r="D34" s="31" t="s">
        <v>94</v>
      </c>
      <c r="E34" s="26" t="s">
        <v>31</v>
      </c>
      <c r="F34" s="26" t="s">
        <v>22</v>
      </c>
      <c r="G34" s="42">
        <v>23000</v>
      </c>
      <c r="H34" s="44">
        <v>0</v>
      </c>
      <c r="I34" s="36">
        <v>0</v>
      </c>
      <c r="J34" s="42">
        <v>660.1</v>
      </c>
      <c r="K34" s="42">
        <v>699.2</v>
      </c>
      <c r="L34" s="27"/>
      <c r="M34" s="47">
        <f t="shared" si="0"/>
        <v>1359.3000000000002</v>
      </c>
      <c r="N34" s="28">
        <f t="shared" si="4"/>
        <v>21640.7</v>
      </c>
      <c r="O34" s="50"/>
    </row>
    <row r="35" spans="1:15" s="7" customFormat="1" ht="47.25" customHeight="1" x14ac:dyDescent="0.4">
      <c r="A35" s="26">
        <v>19</v>
      </c>
      <c r="B35" s="26" t="s">
        <v>83</v>
      </c>
      <c r="C35" s="26" t="s">
        <v>29</v>
      </c>
      <c r="D35" s="31" t="s">
        <v>94</v>
      </c>
      <c r="E35" s="26" t="s">
        <v>31</v>
      </c>
      <c r="F35" s="26" t="s">
        <v>33</v>
      </c>
      <c r="G35" s="42">
        <v>23000</v>
      </c>
      <c r="H35" s="44">
        <v>0</v>
      </c>
      <c r="I35" s="36">
        <v>2277.41</v>
      </c>
      <c r="J35" s="42">
        <v>660.1</v>
      </c>
      <c r="K35" s="42">
        <v>699.2</v>
      </c>
      <c r="L35" s="27"/>
      <c r="M35" s="47">
        <f t="shared" ref="M35" si="13">H35+I35+J35+K35</f>
        <v>3636.71</v>
      </c>
      <c r="N35" s="28">
        <f t="shared" ref="N35" si="14">G35-H35-I35-J35-K35</f>
        <v>19363.29</v>
      </c>
      <c r="O35" s="50"/>
    </row>
    <row r="36" spans="1:15" s="7" customFormat="1" ht="47.25" customHeight="1" x14ac:dyDescent="0.4">
      <c r="A36" s="26">
        <v>20</v>
      </c>
      <c r="B36" s="26" t="s">
        <v>73</v>
      </c>
      <c r="C36" s="26" t="s">
        <v>29</v>
      </c>
      <c r="D36" s="31" t="s">
        <v>94</v>
      </c>
      <c r="E36" s="26" t="s">
        <v>31</v>
      </c>
      <c r="F36" s="26" t="s">
        <v>33</v>
      </c>
      <c r="G36" s="42">
        <v>23000</v>
      </c>
      <c r="H36" s="44">
        <v>0</v>
      </c>
      <c r="I36" s="36">
        <v>0</v>
      </c>
      <c r="J36" s="42">
        <v>660.1</v>
      </c>
      <c r="K36" s="42">
        <v>699.2</v>
      </c>
      <c r="L36" s="27"/>
      <c r="M36" s="47">
        <f t="shared" ref="M36:M37" si="15">H36+I36+J36+K36</f>
        <v>1359.3000000000002</v>
      </c>
      <c r="N36" s="28">
        <f t="shared" ref="N36:N37" si="16">G36-H36-I36-J36-K36</f>
        <v>21640.7</v>
      </c>
      <c r="O36" s="50"/>
    </row>
    <row r="37" spans="1:15" s="7" customFormat="1" ht="47.25" customHeight="1" x14ac:dyDescent="0.4">
      <c r="A37" s="26">
        <v>21</v>
      </c>
      <c r="B37" s="26" t="s">
        <v>48</v>
      </c>
      <c r="C37" s="26" t="s">
        <v>29</v>
      </c>
      <c r="D37" s="31" t="s">
        <v>49</v>
      </c>
      <c r="E37" s="26" t="s">
        <v>31</v>
      </c>
      <c r="F37" s="26" t="s">
        <v>22</v>
      </c>
      <c r="G37" s="42">
        <v>23000</v>
      </c>
      <c r="H37" s="44">
        <v>0</v>
      </c>
      <c r="I37" s="36">
        <v>2277.41</v>
      </c>
      <c r="J37" s="42">
        <v>660.1</v>
      </c>
      <c r="K37" s="42">
        <v>699.2</v>
      </c>
      <c r="L37" s="27"/>
      <c r="M37" s="47">
        <f t="shared" si="15"/>
        <v>3636.71</v>
      </c>
      <c r="N37" s="28">
        <f t="shared" si="16"/>
        <v>19363.29</v>
      </c>
      <c r="O37" s="50"/>
    </row>
    <row r="38" spans="1:15" s="7" customFormat="1" ht="47.25" customHeight="1" x14ac:dyDescent="0.4">
      <c r="A38" s="26">
        <v>22</v>
      </c>
      <c r="B38" s="26" t="s">
        <v>85</v>
      </c>
      <c r="C38" s="26" t="s">
        <v>86</v>
      </c>
      <c r="D38" s="31" t="s">
        <v>49</v>
      </c>
      <c r="E38" s="26" t="s">
        <v>31</v>
      </c>
      <c r="F38" s="26" t="s">
        <v>22</v>
      </c>
      <c r="G38" s="42">
        <v>23000</v>
      </c>
      <c r="H38" s="44">
        <v>0</v>
      </c>
      <c r="I38" s="36">
        <v>2277.41</v>
      </c>
      <c r="J38" s="42">
        <v>660.1</v>
      </c>
      <c r="K38" s="42">
        <v>699.2</v>
      </c>
      <c r="L38" s="27"/>
      <c r="M38" s="47">
        <f t="shared" si="0"/>
        <v>3636.71</v>
      </c>
      <c r="N38" s="28">
        <f t="shared" si="4"/>
        <v>19363.29</v>
      </c>
      <c r="O38" s="50"/>
    </row>
    <row r="39" spans="1:15" s="7" customFormat="1" ht="47.25" customHeight="1" x14ac:dyDescent="0.4">
      <c r="A39" s="26">
        <v>23</v>
      </c>
      <c r="B39" s="26" t="s">
        <v>81</v>
      </c>
      <c r="C39" s="26" t="s">
        <v>82</v>
      </c>
      <c r="D39" s="31" t="s">
        <v>49</v>
      </c>
      <c r="E39" s="26" t="s">
        <v>31</v>
      </c>
      <c r="F39" s="26" t="s">
        <v>22</v>
      </c>
      <c r="G39" s="42">
        <v>23000</v>
      </c>
      <c r="H39" s="44">
        <v>0</v>
      </c>
      <c r="I39" s="36">
        <v>2277.41</v>
      </c>
      <c r="J39" s="42">
        <v>660.1</v>
      </c>
      <c r="K39" s="42">
        <v>699.2</v>
      </c>
      <c r="L39" s="27"/>
      <c r="M39" s="47">
        <f t="shared" si="0"/>
        <v>3636.71</v>
      </c>
      <c r="N39" s="28">
        <f t="shared" si="4"/>
        <v>19363.29</v>
      </c>
      <c r="O39" s="50"/>
    </row>
    <row r="40" spans="1:15" s="7" customFormat="1" ht="47.25" customHeight="1" x14ac:dyDescent="0.4">
      <c r="A40" s="26">
        <v>24</v>
      </c>
      <c r="B40" s="26" t="s">
        <v>74</v>
      </c>
      <c r="C40" s="26" t="s">
        <v>51</v>
      </c>
      <c r="D40" s="31" t="s">
        <v>75</v>
      </c>
      <c r="E40" s="26" t="s">
        <v>31</v>
      </c>
      <c r="F40" s="26" t="s">
        <v>33</v>
      </c>
      <c r="G40" s="42">
        <v>26000</v>
      </c>
      <c r="H40" s="44">
        <v>0</v>
      </c>
      <c r="I40" s="36">
        <v>0</v>
      </c>
      <c r="J40" s="42">
        <v>746.2</v>
      </c>
      <c r="K40" s="42">
        <v>790.4</v>
      </c>
      <c r="L40" s="27"/>
      <c r="M40" s="47">
        <f t="shared" si="0"/>
        <v>1536.6</v>
      </c>
      <c r="N40" s="28">
        <f t="shared" si="4"/>
        <v>24463.399999999998</v>
      </c>
      <c r="O40" s="50"/>
    </row>
    <row r="41" spans="1:15" s="7" customFormat="1" ht="47.25" customHeight="1" x14ac:dyDescent="0.4">
      <c r="A41" s="26">
        <v>25</v>
      </c>
      <c r="B41" s="26" t="s">
        <v>84</v>
      </c>
      <c r="C41" s="26" t="s">
        <v>29</v>
      </c>
      <c r="D41" s="31" t="s">
        <v>75</v>
      </c>
      <c r="E41" s="26" t="s">
        <v>27</v>
      </c>
      <c r="F41" s="26" t="s">
        <v>22</v>
      </c>
      <c r="G41" s="42">
        <v>23000</v>
      </c>
      <c r="H41" s="44">
        <v>0</v>
      </c>
      <c r="I41" s="36">
        <v>2277.41</v>
      </c>
      <c r="J41" s="42">
        <v>660.1</v>
      </c>
      <c r="K41" s="42">
        <v>699.2</v>
      </c>
      <c r="L41" s="27"/>
      <c r="M41" s="47">
        <f t="shared" si="0"/>
        <v>3636.71</v>
      </c>
      <c r="N41" s="28">
        <f t="shared" si="4"/>
        <v>19363.29</v>
      </c>
      <c r="O41" s="50"/>
    </row>
    <row r="42" spans="1:15" s="7" customFormat="1" ht="47.25" customHeight="1" x14ac:dyDescent="0.4">
      <c r="A42" s="26">
        <v>26</v>
      </c>
      <c r="B42" s="26" t="s">
        <v>38</v>
      </c>
      <c r="C42" s="26" t="s">
        <v>29</v>
      </c>
      <c r="D42" s="31" t="s">
        <v>93</v>
      </c>
      <c r="E42" s="26" t="s">
        <v>31</v>
      </c>
      <c r="F42" s="26" t="s">
        <v>22</v>
      </c>
      <c r="G42" s="42">
        <v>45000</v>
      </c>
      <c r="H42" s="44">
        <v>0</v>
      </c>
      <c r="I42" s="36">
        <v>5925.42</v>
      </c>
      <c r="J42" s="42">
        <v>1291.5</v>
      </c>
      <c r="K42" s="42">
        <v>1368</v>
      </c>
      <c r="L42" s="27"/>
      <c r="M42" s="47">
        <f t="shared" ref="M42" si="17">H42+I42+J42+K42</f>
        <v>8584.92</v>
      </c>
      <c r="N42" s="28">
        <f t="shared" ref="N42" si="18">G42-H42-I42-J42-K42</f>
        <v>36415.08</v>
      </c>
      <c r="O42" s="50"/>
    </row>
    <row r="43" spans="1:15" s="7" customFormat="1" ht="47.25" customHeight="1" x14ac:dyDescent="0.4">
      <c r="A43" s="26">
        <v>27</v>
      </c>
      <c r="B43" s="26" t="s">
        <v>79</v>
      </c>
      <c r="C43" s="26" t="s">
        <v>80</v>
      </c>
      <c r="D43" s="31" t="s">
        <v>89</v>
      </c>
      <c r="E43" s="26" t="s">
        <v>27</v>
      </c>
      <c r="F43" s="26" t="s">
        <v>22</v>
      </c>
      <c r="G43" s="42">
        <v>18000</v>
      </c>
      <c r="H43" s="44">
        <v>0</v>
      </c>
      <c r="I43" s="36">
        <v>0</v>
      </c>
      <c r="J43" s="42">
        <v>516.6</v>
      </c>
      <c r="K43" s="42">
        <v>547.20000000000005</v>
      </c>
      <c r="L43" s="27"/>
      <c r="M43" s="47">
        <f t="shared" si="0"/>
        <v>1063.8000000000002</v>
      </c>
      <c r="N43" s="28">
        <f t="shared" si="4"/>
        <v>16936.2</v>
      </c>
      <c r="O43" s="50"/>
    </row>
    <row r="44" spans="1:15" s="7" customFormat="1" ht="47.25" customHeight="1" x14ac:dyDescent="0.4">
      <c r="A44" s="26">
        <v>28</v>
      </c>
      <c r="B44" s="26" t="s">
        <v>96</v>
      </c>
      <c r="C44" s="26" t="s">
        <v>91</v>
      </c>
      <c r="D44" s="31" t="s">
        <v>89</v>
      </c>
      <c r="E44" s="26" t="s">
        <v>27</v>
      </c>
      <c r="F44" s="26" t="s">
        <v>22</v>
      </c>
      <c r="G44" s="42">
        <v>23000</v>
      </c>
      <c r="H44" s="44">
        <v>0</v>
      </c>
      <c r="I44" s="36">
        <v>2277.41</v>
      </c>
      <c r="J44" s="42">
        <v>660.1</v>
      </c>
      <c r="K44" s="42">
        <v>699.2</v>
      </c>
      <c r="L44" s="27"/>
      <c r="M44" s="47">
        <f t="shared" si="0"/>
        <v>3636.71</v>
      </c>
      <c r="N44" s="28">
        <f t="shared" si="4"/>
        <v>19363.29</v>
      </c>
      <c r="O44" s="50"/>
    </row>
    <row r="45" spans="1:15" s="7" customFormat="1" ht="47.25" customHeight="1" x14ac:dyDescent="0.4">
      <c r="A45" s="26">
        <v>29</v>
      </c>
      <c r="B45" s="26" t="s">
        <v>97</v>
      </c>
      <c r="C45" s="26" t="s">
        <v>91</v>
      </c>
      <c r="D45" s="31" t="s">
        <v>89</v>
      </c>
      <c r="E45" s="26" t="s">
        <v>27</v>
      </c>
      <c r="F45" s="26" t="s">
        <v>33</v>
      </c>
      <c r="G45" s="42">
        <v>23000</v>
      </c>
      <c r="H45" s="44">
        <v>0</v>
      </c>
      <c r="I45" s="36">
        <v>2277.41</v>
      </c>
      <c r="J45" s="42">
        <v>660.1</v>
      </c>
      <c r="K45" s="42">
        <v>699.2</v>
      </c>
      <c r="L45" s="27"/>
      <c r="M45" s="47">
        <f t="shared" si="0"/>
        <v>3636.71</v>
      </c>
      <c r="N45" s="28">
        <f t="shared" si="4"/>
        <v>19363.29</v>
      </c>
      <c r="O45" s="50"/>
    </row>
    <row r="46" spans="1:15" s="7" customFormat="1" ht="47.25" customHeight="1" x14ac:dyDescent="0.4">
      <c r="A46" s="26">
        <v>30</v>
      </c>
      <c r="B46" s="26" t="s">
        <v>87</v>
      </c>
      <c r="C46" s="26" t="s">
        <v>41</v>
      </c>
      <c r="D46" s="26" t="s">
        <v>88</v>
      </c>
      <c r="E46" s="26" t="s">
        <v>27</v>
      </c>
      <c r="F46" s="26" t="s">
        <v>22</v>
      </c>
      <c r="G46" s="42">
        <v>31000</v>
      </c>
      <c r="H46" s="44">
        <v>0</v>
      </c>
      <c r="I46" s="36">
        <v>4615.76</v>
      </c>
      <c r="J46" s="42">
        <v>889.7</v>
      </c>
      <c r="K46" s="42">
        <v>942.4</v>
      </c>
      <c r="L46" s="27"/>
      <c r="M46" s="47">
        <f t="shared" si="0"/>
        <v>6447.86</v>
      </c>
      <c r="N46" s="28">
        <f t="shared" si="4"/>
        <v>24552.139999999996</v>
      </c>
      <c r="O46" s="50"/>
    </row>
    <row r="47" spans="1:15" s="7" customFormat="1" ht="47.25" customHeight="1" x14ac:dyDescent="0.4">
      <c r="A47" s="26">
        <v>31</v>
      </c>
      <c r="B47" s="26" t="s">
        <v>70</v>
      </c>
      <c r="C47" s="26" t="s">
        <v>41</v>
      </c>
      <c r="D47" s="31" t="s">
        <v>71</v>
      </c>
      <c r="E47" s="26" t="s">
        <v>27</v>
      </c>
      <c r="F47" s="26" t="s">
        <v>22</v>
      </c>
      <c r="G47" s="42">
        <v>28000</v>
      </c>
      <c r="H47" s="44">
        <v>0</v>
      </c>
      <c r="I47" s="36">
        <v>4231.8</v>
      </c>
      <c r="J47" s="42">
        <v>803.6</v>
      </c>
      <c r="K47" s="42">
        <v>851.2</v>
      </c>
      <c r="L47" s="27"/>
      <c r="M47" s="47">
        <f>H47+I47+J47+K47</f>
        <v>5886.6</v>
      </c>
      <c r="N47" s="28">
        <f>G47-H47-I47-J47-K47</f>
        <v>22113.4</v>
      </c>
      <c r="O47" s="50"/>
    </row>
    <row r="48" spans="1:15" s="7" customFormat="1" ht="47.25" customHeight="1" x14ac:dyDescent="0.4">
      <c r="A48" s="26">
        <v>32</v>
      </c>
      <c r="B48" s="26" t="s">
        <v>76</v>
      </c>
      <c r="C48" s="26" t="s">
        <v>77</v>
      </c>
      <c r="D48" s="31" t="s">
        <v>78</v>
      </c>
      <c r="E48" s="26" t="s">
        <v>31</v>
      </c>
      <c r="F48" s="26" t="s">
        <v>22</v>
      </c>
      <c r="G48" s="42">
        <v>35000</v>
      </c>
      <c r="H48" s="44">
        <v>0</v>
      </c>
      <c r="I48" s="36">
        <v>0</v>
      </c>
      <c r="J48" s="42">
        <v>1004.5</v>
      </c>
      <c r="K48" s="42">
        <v>1064</v>
      </c>
      <c r="L48" s="27"/>
      <c r="M48" s="47">
        <f>H48+I48+J48+K48</f>
        <v>2068.5</v>
      </c>
      <c r="N48" s="28">
        <f>G48-H48-I48-J48-K48</f>
        <v>32931.5</v>
      </c>
      <c r="O48" s="50"/>
    </row>
    <row r="49" spans="1:16" s="7" customFormat="1" ht="47.25" customHeight="1" x14ac:dyDescent="0.4">
      <c r="A49" s="26">
        <v>33</v>
      </c>
      <c r="B49" s="26" t="s">
        <v>50</v>
      </c>
      <c r="C49" s="26" t="s">
        <v>51</v>
      </c>
      <c r="D49" s="31" t="s">
        <v>52</v>
      </c>
      <c r="E49" s="26" t="s">
        <v>53</v>
      </c>
      <c r="F49" s="26" t="s">
        <v>22</v>
      </c>
      <c r="G49" s="45">
        <v>43000</v>
      </c>
      <c r="H49" s="44">
        <v>0</v>
      </c>
      <c r="I49" s="36">
        <v>0</v>
      </c>
      <c r="J49" s="42">
        <v>1234.0999999999999</v>
      </c>
      <c r="K49" s="42">
        <v>1307.2</v>
      </c>
      <c r="L49" s="27"/>
      <c r="M49" s="47">
        <f t="shared" si="0"/>
        <v>2541.3000000000002</v>
      </c>
      <c r="N49" s="28">
        <f t="shared" si="4"/>
        <v>40458.700000000004</v>
      </c>
      <c r="O49" s="50"/>
    </row>
    <row r="50" spans="1:16" s="7" customFormat="1" ht="47.25" customHeight="1" x14ac:dyDescent="0.4">
      <c r="A50" s="26">
        <v>34</v>
      </c>
      <c r="B50" s="26" t="s">
        <v>54</v>
      </c>
      <c r="C50" s="26" t="s">
        <v>55</v>
      </c>
      <c r="D50" s="31" t="s">
        <v>56</v>
      </c>
      <c r="E50" s="26" t="s">
        <v>27</v>
      </c>
      <c r="F50" s="26" t="s">
        <v>22</v>
      </c>
      <c r="G50" s="42">
        <v>50000</v>
      </c>
      <c r="H50" s="44">
        <v>0</v>
      </c>
      <c r="I50" s="36">
        <v>10059.39</v>
      </c>
      <c r="J50" s="42">
        <v>1435</v>
      </c>
      <c r="K50" s="42">
        <v>1520</v>
      </c>
      <c r="L50" s="27"/>
      <c r="M50" s="47">
        <f t="shared" si="0"/>
        <v>13014.39</v>
      </c>
      <c r="N50" s="28">
        <f t="shared" si="4"/>
        <v>36985.61</v>
      </c>
      <c r="O50" s="50"/>
    </row>
    <row r="51" spans="1:16" s="7" customFormat="1" ht="47.25" customHeight="1" x14ac:dyDescent="0.4">
      <c r="A51" s="26">
        <v>35</v>
      </c>
      <c r="B51" s="26" t="s">
        <v>57</v>
      </c>
      <c r="C51" s="26" t="s">
        <v>29</v>
      </c>
      <c r="D51" s="31" t="s">
        <v>56</v>
      </c>
      <c r="E51" s="26" t="s">
        <v>27</v>
      </c>
      <c r="F51" s="26" t="s">
        <v>22</v>
      </c>
      <c r="G51" s="42">
        <v>23000</v>
      </c>
      <c r="H51" s="44">
        <v>0</v>
      </c>
      <c r="I51" s="36">
        <v>0</v>
      </c>
      <c r="J51" s="42">
        <v>660.1</v>
      </c>
      <c r="K51" s="42">
        <v>699.2</v>
      </c>
      <c r="L51" s="27"/>
      <c r="M51" s="47">
        <f t="shared" si="0"/>
        <v>1359.3000000000002</v>
      </c>
      <c r="N51" s="28">
        <f t="shared" si="4"/>
        <v>21640.7</v>
      </c>
      <c r="O51" s="50"/>
    </row>
    <row r="52" spans="1:16" s="7" customFormat="1" ht="47.25" customHeight="1" x14ac:dyDescent="0.4">
      <c r="A52" s="26">
        <v>36</v>
      </c>
      <c r="B52" s="26" t="s">
        <v>69</v>
      </c>
      <c r="C52" s="26" t="s">
        <v>29</v>
      </c>
      <c r="D52" s="31" t="s">
        <v>95</v>
      </c>
      <c r="E52" s="26" t="s">
        <v>31</v>
      </c>
      <c r="F52" s="26" t="s">
        <v>33</v>
      </c>
      <c r="G52" s="42">
        <v>36000</v>
      </c>
      <c r="H52" s="44">
        <v>0</v>
      </c>
      <c r="I52" s="36">
        <v>0</v>
      </c>
      <c r="J52" s="42">
        <v>1033.2</v>
      </c>
      <c r="K52" s="42">
        <v>1094.4000000000001</v>
      </c>
      <c r="L52" s="27"/>
      <c r="M52" s="47">
        <f>H52+I52+J52+K52</f>
        <v>2127.6000000000004</v>
      </c>
      <c r="N52" s="28">
        <f>G52-H52-I52-J52-K52-L52</f>
        <v>33872.400000000001</v>
      </c>
      <c r="O52" s="50"/>
    </row>
    <row r="53" spans="1:16" s="7" customFormat="1" ht="48.75" customHeight="1" x14ac:dyDescent="0.4">
      <c r="A53" s="30" t="s">
        <v>14</v>
      </c>
      <c r="B53" s="29"/>
      <c r="C53" s="29"/>
      <c r="D53" s="29"/>
      <c r="E53" s="31"/>
      <c r="F53" s="31"/>
      <c r="G53" s="62">
        <f>SUM(G17:G52)</f>
        <v>1006000</v>
      </c>
      <c r="H53" s="32">
        <f>SUM(H17:H52)</f>
        <v>0</v>
      </c>
      <c r="I53" s="32">
        <f>SUM(I17:I52)</f>
        <v>92133.300000000032</v>
      </c>
      <c r="J53" s="32">
        <f>SUM(J17:J52)</f>
        <v>28872.199999999993</v>
      </c>
      <c r="K53" s="32">
        <f>SUM(K17:K52)</f>
        <v>30582.400000000012</v>
      </c>
      <c r="L53" s="33"/>
      <c r="M53" s="48">
        <f>SUM(M17:M52)</f>
        <v>151587.90000000005</v>
      </c>
      <c r="N53" s="34">
        <f>SUM(N17:N52)</f>
        <v>854412.1</v>
      </c>
      <c r="O53" s="49"/>
    </row>
    <row r="54" spans="1:16" ht="24.75" customHeight="1" x14ac:dyDescent="0.4">
      <c r="A54" s="22"/>
      <c r="B54" s="23"/>
      <c r="C54" s="23"/>
      <c r="D54" s="23"/>
      <c r="E54" s="41"/>
      <c r="F54" s="23"/>
      <c r="G54" s="9"/>
      <c r="H54" s="10"/>
      <c r="I54" s="37"/>
      <c r="J54" s="10"/>
      <c r="K54" s="10"/>
      <c r="L54" s="11"/>
      <c r="M54" s="12"/>
      <c r="N54" s="12"/>
    </row>
    <row r="55" spans="1:16" ht="24.75" customHeight="1" x14ac:dyDescent="0.4">
      <c r="A55" s="22"/>
      <c r="B55" s="23"/>
      <c r="C55" s="23"/>
      <c r="D55" s="23"/>
      <c r="E55" s="41"/>
      <c r="F55" s="23"/>
      <c r="G55" s="9"/>
      <c r="H55" s="10"/>
      <c r="I55" s="37"/>
      <c r="J55" s="10"/>
      <c r="K55" s="10"/>
      <c r="L55" s="11"/>
      <c r="M55" s="12"/>
      <c r="N55" s="12"/>
    </row>
    <row r="56" spans="1:16" x14ac:dyDescent="0.35">
      <c r="A56" s="13"/>
      <c r="B56" s="13"/>
      <c r="C56" s="13"/>
      <c r="D56" s="13"/>
      <c r="E56" s="13"/>
      <c r="F56" s="13"/>
      <c r="G56" s="14"/>
      <c r="H56" s="14"/>
      <c r="I56" s="38"/>
      <c r="J56" s="14"/>
      <c r="K56" s="14"/>
      <c r="L56" s="14"/>
      <c r="M56" s="14"/>
      <c r="N56" s="14"/>
    </row>
    <row r="57" spans="1:16" x14ac:dyDescent="0.35">
      <c r="A57" s="13"/>
      <c r="B57" s="13"/>
      <c r="C57" s="13"/>
      <c r="D57" s="13"/>
      <c r="E57" s="13"/>
      <c r="F57" s="13"/>
      <c r="G57" s="13"/>
      <c r="H57" s="13"/>
      <c r="I57" s="18"/>
      <c r="J57" s="18"/>
      <c r="K57" s="18"/>
      <c r="L57" s="13"/>
      <c r="M57" s="13"/>
      <c r="N57" s="13"/>
      <c r="P57" s="8"/>
    </row>
    <row r="58" spans="1:16" x14ac:dyDescent="0.35">
      <c r="A58" s="13"/>
      <c r="B58" s="13"/>
      <c r="C58" s="13"/>
      <c r="D58" s="13"/>
      <c r="E58" s="13"/>
      <c r="F58" s="13"/>
      <c r="G58" s="13"/>
      <c r="H58" s="13"/>
      <c r="I58" s="19" t="s">
        <v>23</v>
      </c>
      <c r="J58" s="18"/>
      <c r="K58" s="60" t="s">
        <v>20</v>
      </c>
      <c r="L58" s="60"/>
      <c r="M58" s="15"/>
      <c r="N58" s="15" t="s">
        <v>18</v>
      </c>
    </row>
    <row r="59" spans="1:16" x14ac:dyDescent="0.35">
      <c r="A59" s="13"/>
      <c r="B59" s="13"/>
      <c r="C59" s="13"/>
      <c r="D59" s="13"/>
      <c r="E59" s="13"/>
      <c r="F59" s="13"/>
      <c r="G59" s="13"/>
      <c r="H59" s="13"/>
      <c r="I59" s="18" t="s">
        <v>17</v>
      </c>
      <c r="J59" s="18"/>
      <c r="K59" s="58" t="s">
        <v>21</v>
      </c>
      <c r="L59" s="58"/>
      <c r="M59" s="13"/>
      <c r="N59" s="13" t="s">
        <v>19</v>
      </c>
    </row>
    <row r="60" spans="1:16" x14ac:dyDescent="0.35">
      <c r="A60" s="13"/>
      <c r="B60" s="16"/>
      <c r="C60" s="13"/>
      <c r="D60" s="13"/>
      <c r="E60" s="13"/>
      <c r="F60" s="13"/>
      <c r="G60" s="15"/>
      <c r="H60" s="15"/>
      <c r="I60" s="18"/>
      <c r="J60" s="18"/>
      <c r="K60" s="18"/>
      <c r="L60" s="13"/>
      <c r="M60" s="13"/>
      <c r="N60" s="15"/>
    </row>
    <row r="61" spans="1:16" x14ac:dyDescent="0.35">
      <c r="A61" s="13"/>
      <c r="B61" s="13"/>
      <c r="C61" s="13"/>
      <c r="D61" s="13"/>
      <c r="E61" s="13"/>
      <c r="F61" s="13"/>
      <c r="G61" s="15"/>
      <c r="H61" s="15"/>
      <c r="I61" s="19"/>
      <c r="J61" s="60"/>
      <c r="K61" s="60"/>
      <c r="L61" s="60"/>
      <c r="M61" s="15"/>
      <c r="N61" s="15"/>
    </row>
    <row r="62" spans="1:16" x14ac:dyDescent="0.35">
      <c r="A62" s="4"/>
      <c r="B62" s="4"/>
      <c r="C62" s="4"/>
      <c r="D62" s="4"/>
      <c r="F62" s="3"/>
      <c r="G62" s="61"/>
      <c r="H62" s="61"/>
      <c r="J62" s="56"/>
      <c r="K62" s="20"/>
      <c r="L62" s="6"/>
      <c r="M62" s="5"/>
      <c r="N62" s="5"/>
    </row>
    <row r="63" spans="1:16" x14ac:dyDescent="0.35">
      <c r="A63" s="4"/>
      <c r="B63" s="4"/>
      <c r="C63" s="4"/>
      <c r="D63" s="4"/>
      <c r="F63" s="3"/>
      <c r="G63" s="3"/>
      <c r="H63" s="5"/>
      <c r="I63" s="20"/>
      <c r="J63" s="21"/>
      <c r="K63" s="21"/>
      <c r="L63" s="2"/>
      <c r="M63" s="2"/>
      <c r="N63" s="2"/>
    </row>
    <row r="64" spans="1:16" x14ac:dyDescent="0.35">
      <c r="A64" s="4"/>
      <c r="B64" s="4"/>
      <c r="C64" s="4"/>
      <c r="D64" s="4"/>
      <c r="F64" s="4"/>
      <c r="G64" s="1"/>
      <c r="H64" s="2"/>
      <c r="I64" s="57"/>
      <c r="J64" s="57"/>
      <c r="K64" s="57"/>
      <c r="L64" s="2"/>
      <c r="M64" s="1"/>
    </row>
    <row r="65" spans="1:14" x14ac:dyDescent="0.35">
      <c r="A65" s="4"/>
      <c r="B65" s="4"/>
      <c r="C65" s="4"/>
      <c r="D65" s="4"/>
      <c r="F65" s="4"/>
      <c r="G65" s="2"/>
      <c r="H65" s="2"/>
      <c r="I65" s="21"/>
      <c r="J65" s="21"/>
      <c r="K65" s="21"/>
      <c r="L65" s="2"/>
      <c r="M65" s="2"/>
      <c r="N65" s="2"/>
    </row>
    <row r="66" spans="1:14" x14ac:dyDescent="0.35">
      <c r="A66" s="4"/>
      <c r="B66" s="4"/>
      <c r="C66" s="4"/>
      <c r="D66" s="4"/>
      <c r="F66" s="4"/>
      <c r="G66" s="2"/>
      <c r="H66" s="2"/>
      <c r="I66" s="21"/>
      <c r="J66" s="21"/>
      <c r="K66" s="21"/>
      <c r="L66" s="2"/>
      <c r="M66" s="2"/>
      <c r="N66" s="2"/>
    </row>
  </sheetData>
  <mergeCells count="9">
    <mergeCell ref="I64:K64"/>
    <mergeCell ref="A8:N8"/>
    <mergeCell ref="A9:N9"/>
    <mergeCell ref="A10:N10"/>
    <mergeCell ref="J15:L15"/>
    <mergeCell ref="J61:L61"/>
    <mergeCell ref="G62:H62"/>
    <mergeCell ref="K58:L58"/>
    <mergeCell ref="K59:L59"/>
  </mergeCells>
  <pageMargins left="0.25" right="0.25" top="0.75" bottom="0.75" header="0.3" footer="0.3"/>
  <pageSetup paperSize="5" scale="21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2E3C123A7AD4A96F34F9855D8D689" ma:contentTypeVersion="6" ma:contentTypeDescription="Create a new document." ma:contentTypeScope="" ma:versionID="822b7182664dcc6d32ccd2b585a0fbce">
  <xsd:schema xmlns:xsd="http://www.w3.org/2001/XMLSchema" xmlns:xs="http://www.w3.org/2001/XMLSchema" xmlns:p="http://schemas.microsoft.com/office/2006/metadata/properties" xmlns:ns3="fde8931e-03b9-42db-8010-6672094cb3e2" targetNamespace="http://schemas.microsoft.com/office/2006/metadata/properties" ma:root="true" ma:fieldsID="7f02e31b89cb4b99783bed81b4306021" ns3:_="">
    <xsd:import namespace="fde8931e-03b9-42db-8010-6672094cb3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8931e-03b9-42db-8010-6672094cb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8931e-03b9-42db-8010-6672094cb3e2" xsi:nil="true"/>
  </documentManagement>
</p:properties>
</file>

<file path=customXml/itemProps1.xml><?xml version="1.0" encoding="utf-8"?>
<ds:datastoreItem xmlns:ds="http://schemas.openxmlformats.org/officeDocument/2006/customXml" ds:itemID="{D7E3DF1C-189B-4C6E-91D5-8FD5F67876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6D1BF-D5C4-4D0E-AE15-F623FA4CD2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8931e-03b9-42db-8010-6672094cb3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2D9FDB-395C-4CC0-8915-153FF2AABA4A}">
  <ds:schemaRefs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de8931e-03b9-42db-8010-6672094cb3e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INTERINATOSEPTIEMBRE2026</vt:lpstr>
      <vt:lpstr>'NOMINA INTERINATOSEPTIEMBRE2026'!Área_de_impresión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Guillermina Suarez Brun</dc:creator>
  <cp:lastModifiedBy>Winifer Paola Aquino Hernandez</cp:lastModifiedBy>
  <cp:lastPrinted>2026-10-01T15:21:25Z</cp:lastPrinted>
  <dcterms:created xsi:type="dcterms:W3CDTF">2020-12-28T11:49:14Z</dcterms:created>
  <dcterms:modified xsi:type="dcterms:W3CDTF">2026-10-01T15:21:58Z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0x010100DAC2E3C123A7AD4A96F34F9855D8D689</vt:lpwstr>
  </property>
</Properties>
</file>