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JULIO 2026\NOMINA PORTAL CORRESPONDIENTE AL MES DE JULIO 2026\EXCEL\"/>
    </mc:Choice>
  </mc:AlternateContent>
  <xr:revisionPtr revIDLastSave="0" documentId="13_ncr:1_{03C420D6-9334-4A4D-A2EB-193462AF0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JULIO 2026" sheetId="11" r:id="rId1"/>
  </sheets>
  <definedNames>
    <definedName name="_xlnm._FilterDatabase" localSheetId="0" hidden="1">'Nomina Temporal JULIO 2026'!$A$16:$DT$167</definedName>
    <definedName name="_xlnm.Print_Area" localSheetId="0">'Nomina Temporal JULIO 2026'!$A$1:$O$176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1" l="1"/>
  <c r="N65" i="11" s="1"/>
  <c r="M21" i="11"/>
  <c r="N21" i="11" s="1"/>
  <c r="M98" i="11" l="1"/>
  <c r="N98" i="11" s="1"/>
  <c r="M57" i="11"/>
  <c r="N57" i="11" s="1"/>
  <c r="M47" i="11"/>
  <c r="N47" i="11" s="1"/>
  <c r="M48" i="11"/>
  <c r="N48" i="11" s="1"/>
  <c r="M46" i="11"/>
  <c r="N46" i="11" s="1"/>
  <c r="M45" i="11"/>
  <c r="N45" i="11" s="1"/>
  <c r="M25" i="11"/>
  <c r="N25" i="11" s="1"/>
  <c r="M24" i="11"/>
  <c r="N24" i="11" s="1"/>
  <c r="M19" i="11"/>
  <c r="N19" i="11" s="1"/>
  <c r="M84" i="11"/>
  <c r="N84" i="11" s="1"/>
  <c r="M53" i="11" l="1"/>
  <c r="N53" i="11" s="1"/>
  <c r="M51" i="11"/>
  <c r="N51" i="11" s="1"/>
  <c r="M88" i="11" l="1"/>
  <c r="N88" i="11" s="1"/>
  <c r="M58" i="11"/>
  <c r="N58" i="11" s="1"/>
  <c r="L167" i="11"/>
  <c r="M85" i="11"/>
  <c r="N85" i="11" s="1"/>
  <c r="M26" i="11"/>
  <c r="N26" i="11" s="1"/>
  <c r="M165" i="11"/>
  <c r="N165" i="11" s="1"/>
  <c r="M163" i="11"/>
  <c r="N163" i="11" s="1"/>
  <c r="M81" i="11"/>
  <c r="N81" i="11" s="1"/>
  <c r="M103" i="11"/>
  <c r="N103" i="11" s="1"/>
  <c r="M145" i="11"/>
  <c r="N145" i="11" s="1"/>
  <c r="M42" i="11"/>
  <c r="N42" i="11" s="1"/>
  <c r="M27" i="11"/>
  <c r="N27" i="11" s="1"/>
  <c r="M36" i="11"/>
  <c r="N36" i="11" s="1"/>
  <c r="M153" i="11"/>
  <c r="N153" i="11" s="1"/>
  <c r="M33" i="11"/>
  <c r="N33" i="11" s="1"/>
  <c r="M34" i="11"/>
  <c r="N34" i="11" s="1"/>
  <c r="M91" i="11"/>
  <c r="N91" i="11" s="1"/>
  <c r="M86" i="11"/>
  <c r="N86" i="11" s="1"/>
  <c r="M138" i="11"/>
  <c r="N138" i="11" s="1"/>
  <c r="M164" i="11"/>
  <c r="N164" i="11" s="1"/>
  <c r="M54" i="11"/>
  <c r="N54" i="11" s="1"/>
  <c r="M70" i="11" l="1"/>
  <c r="N70" i="11" s="1"/>
  <c r="M130" i="11"/>
  <c r="N130" i="11" s="1"/>
  <c r="M44" i="11"/>
  <c r="N44" i="11" s="1"/>
  <c r="M114" i="11"/>
  <c r="N114" i="11" s="1"/>
  <c r="M139" i="11"/>
  <c r="N139" i="11" s="1"/>
  <c r="M113" i="11"/>
  <c r="N113" i="11" s="1"/>
  <c r="M112" i="11"/>
  <c r="N112" i="11" s="1"/>
  <c r="M39" i="11"/>
  <c r="N39" i="11" s="1"/>
  <c r="K167" i="11"/>
  <c r="M32" i="11" l="1"/>
  <c r="N32" i="11" s="1"/>
  <c r="M166" i="11"/>
  <c r="N166" i="11" s="1"/>
  <c r="M59" i="11"/>
  <c r="N59" i="11" s="1"/>
  <c r="M52" i="11"/>
  <c r="N52" i="11" s="1"/>
  <c r="M28" i="11" l="1"/>
  <c r="N28" i="11" s="1"/>
  <c r="M23" i="11"/>
  <c r="N23" i="11" s="1"/>
  <c r="M40" i="11"/>
  <c r="N40" i="11" s="1"/>
  <c r="M123" i="11" l="1"/>
  <c r="N123" i="11" s="1"/>
  <c r="M126" i="11"/>
  <c r="N126" i="11" s="1"/>
  <c r="M104" i="11"/>
  <c r="N104" i="11" s="1"/>
  <c r="M78" i="11" l="1"/>
  <c r="N78" i="11" s="1"/>
  <c r="M100" i="11" l="1"/>
  <c r="N100" i="11" s="1"/>
  <c r="M79" i="11" l="1"/>
  <c r="N79" i="11" s="1"/>
  <c r="M111" i="11"/>
  <c r="M105" i="11"/>
  <c r="N105" i="11" s="1"/>
  <c r="M149" i="11"/>
  <c r="N149" i="11" s="1"/>
  <c r="M110" i="11"/>
  <c r="N110" i="11" s="1"/>
  <c r="M160" i="11"/>
  <c r="N160" i="11" s="1"/>
  <c r="M127" i="11"/>
  <c r="N127" i="11" s="1"/>
  <c r="M102" i="11"/>
  <c r="N102" i="11" s="1"/>
  <c r="M82" i="11"/>
  <c r="N82" i="11" s="1"/>
  <c r="M137" i="11"/>
  <c r="N137" i="11" s="1"/>
  <c r="M151" i="11"/>
  <c r="N151" i="11" s="1"/>
  <c r="M76" i="11"/>
  <c r="N76" i="11" s="1"/>
  <c r="M161" i="11"/>
  <c r="N161" i="11" s="1"/>
  <c r="M136" i="11"/>
  <c r="N136" i="11" s="1"/>
  <c r="M71" i="11"/>
  <c r="N71" i="11" s="1"/>
  <c r="M108" i="11"/>
  <c r="N108" i="11" s="1"/>
  <c r="M150" i="11"/>
  <c r="N150" i="11" s="1"/>
  <c r="M56" i="11"/>
  <c r="N56" i="11" s="1"/>
  <c r="N111" i="11" l="1"/>
  <c r="M106" i="11"/>
  <c r="N106" i="11" s="1"/>
  <c r="M141" i="11"/>
  <c r="N141" i="11" s="1"/>
  <c r="M118" i="11"/>
  <c r="N118" i="11" s="1"/>
  <c r="M17" i="11"/>
  <c r="N17" i="11" s="1"/>
  <c r="M140" i="11"/>
  <c r="N140" i="11" s="1"/>
  <c r="M73" i="11" l="1"/>
  <c r="N73" i="11" s="1"/>
  <c r="M68" i="11"/>
  <c r="N68" i="11" s="1"/>
  <c r="M75" i="11"/>
  <c r="N75" i="11" s="1"/>
  <c r="M99" i="11" l="1"/>
  <c r="N99" i="11" s="1"/>
  <c r="M72" i="11" l="1"/>
  <c r="N72" i="11" s="1"/>
  <c r="M67" i="11"/>
  <c r="N67" i="11" s="1"/>
  <c r="M63" i="11" l="1"/>
  <c r="N63" i="11" s="1"/>
  <c r="M122" i="11"/>
  <c r="N122" i="11" s="1"/>
  <c r="M116" i="11" l="1"/>
  <c r="N116" i="11" s="1"/>
  <c r="M115" i="11" l="1"/>
  <c r="N115" i="11" s="1"/>
  <c r="M135" i="11"/>
  <c r="N135" i="11" s="1"/>
  <c r="M74" i="11"/>
  <c r="N74" i="11" s="1"/>
  <c r="M159" i="11"/>
  <c r="N159" i="11" s="1"/>
  <c r="M158" i="11"/>
  <c r="N158" i="11" s="1"/>
  <c r="M18" i="11" l="1"/>
  <c r="M20" i="11"/>
  <c r="N20" i="11" s="1"/>
  <c r="M22" i="11"/>
  <c r="N22" i="11" s="1"/>
  <c r="M29" i="11"/>
  <c r="N29" i="11" s="1"/>
  <c r="M162" i="11"/>
  <c r="N162" i="11" s="1"/>
  <c r="M38" i="11"/>
  <c r="N38" i="11" s="1"/>
  <c r="M41" i="11"/>
  <c r="N41" i="11" s="1"/>
  <c r="M49" i="11"/>
  <c r="N49" i="11" s="1"/>
  <c r="M43" i="11"/>
  <c r="N43" i="11" s="1"/>
  <c r="M50" i="11"/>
  <c r="N50" i="11" s="1"/>
  <c r="M60" i="11"/>
  <c r="N60" i="11" s="1"/>
  <c r="M61" i="11"/>
  <c r="N61" i="11" s="1"/>
  <c r="M62" i="11"/>
  <c r="N62" i="11" s="1"/>
  <c r="M66" i="11"/>
  <c r="N66" i="11" s="1"/>
  <c r="M101" i="11"/>
  <c r="N101" i="11" s="1"/>
  <c r="M69" i="11"/>
  <c r="N69" i="11" s="1"/>
  <c r="M77" i="11"/>
  <c r="N77" i="11" s="1"/>
  <c r="M80" i="11"/>
  <c r="N80" i="11" s="1"/>
  <c r="M142" i="11"/>
  <c r="N142" i="11" s="1"/>
  <c r="M87" i="11"/>
  <c r="N87" i="11" s="1"/>
  <c r="M89" i="11"/>
  <c r="N89" i="11" s="1"/>
  <c r="M90" i="11"/>
  <c r="N90" i="11" s="1"/>
  <c r="M92" i="11"/>
  <c r="N92" i="11" s="1"/>
  <c r="M93" i="11"/>
  <c r="N93" i="11" s="1"/>
  <c r="M94" i="11"/>
  <c r="N94" i="11" s="1"/>
  <c r="M95" i="11"/>
  <c r="N95" i="11" s="1"/>
  <c r="M96" i="11"/>
  <c r="N96" i="11" s="1"/>
  <c r="M97" i="11"/>
  <c r="N97" i="11" s="1"/>
  <c r="M107" i="11"/>
  <c r="N107" i="11" s="1"/>
  <c r="M143" i="11"/>
  <c r="N143" i="11" s="1"/>
  <c r="M117" i="11"/>
  <c r="N117" i="11" s="1"/>
  <c r="M119" i="11"/>
  <c r="N119" i="11" s="1"/>
  <c r="M120" i="11"/>
  <c r="N120" i="11" s="1"/>
  <c r="M121" i="11"/>
  <c r="N121" i="11" s="1"/>
  <c r="M124" i="11"/>
  <c r="N124" i="11" s="1"/>
  <c r="M125" i="11"/>
  <c r="N125" i="11" s="1"/>
  <c r="M128" i="11"/>
  <c r="N128" i="11" s="1"/>
  <c r="M129" i="11"/>
  <c r="N129" i="11" s="1"/>
  <c r="M131" i="11"/>
  <c r="N131" i="11" s="1"/>
  <c r="M132" i="11"/>
  <c r="N132" i="11" s="1"/>
  <c r="M133" i="11"/>
  <c r="N133" i="11" s="1"/>
  <c r="M134" i="11"/>
  <c r="N134" i="11" s="1"/>
  <c r="M144" i="11"/>
  <c r="N144" i="11" s="1"/>
  <c r="M146" i="11"/>
  <c r="N146" i="11" s="1"/>
  <c r="M147" i="11"/>
  <c r="N147" i="11" s="1"/>
  <c r="M148" i="11"/>
  <c r="N148" i="11" s="1"/>
  <c r="M152" i="11"/>
  <c r="N152" i="11" s="1"/>
  <c r="M154" i="11"/>
  <c r="N154" i="11" s="1"/>
  <c r="M155" i="11"/>
  <c r="N155" i="11" s="1"/>
  <c r="M156" i="11"/>
  <c r="N156" i="11" s="1"/>
  <c r="M157" i="11"/>
  <c r="N157" i="11" s="1"/>
  <c r="N18" i="11" l="1"/>
  <c r="N167" i="11" s="1"/>
  <c r="M167" i="11"/>
  <c r="J167" i="11"/>
  <c r="I167" i="11"/>
  <c r="H167" i="11" l="1"/>
  <c r="G167" i="11"/>
</calcChain>
</file>

<file path=xl/sharedStrings.xml><?xml version="1.0" encoding="utf-8"?>
<sst xmlns="http://schemas.openxmlformats.org/spreadsheetml/2006/main" count="775" uniqueCount="252">
  <si>
    <t>AFP</t>
  </si>
  <si>
    <t>COORDINADOR (A)</t>
  </si>
  <si>
    <t>ANALISTA</t>
  </si>
  <si>
    <t>ABOGADO (A)</t>
  </si>
  <si>
    <t>SOPORTE ADMINISTRATIVO</t>
  </si>
  <si>
    <t>DEPARTAMENTO</t>
  </si>
  <si>
    <t>FEMENINO</t>
  </si>
  <si>
    <t>MASCULINO</t>
  </si>
  <si>
    <t>SFS SALUD ADICIONAL</t>
  </si>
  <si>
    <t>TOTAL DESCUENTOS</t>
  </si>
  <si>
    <t>SUELDO NETO</t>
  </si>
  <si>
    <t xml:space="preserve">COORDINADOR </t>
  </si>
  <si>
    <t xml:space="preserve">ANALISTA </t>
  </si>
  <si>
    <t xml:space="preserve">TECNICO </t>
  </si>
  <si>
    <t xml:space="preserve">SOPORTE TECNICO </t>
  </si>
  <si>
    <t>NO</t>
  </si>
  <si>
    <t xml:space="preserve">EMPLEADO </t>
  </si>
  <si>
    <t xml:space="preserve">CARGO </t>
  </si>
  <si>
    <t xml:space="preserve">GENERO </t>
  </si>
  <si>
    <t>CATEGORIA DEL SERVIDOR</t>
  </si>
  <si>
    <t xml:space="preserve">SUELDO BRUTO </t>
  </si>
  <si>
    <t>SEGURO  VIDA INAVI</t>
  </si>
  <si>
    <t>LAURY CRISMEL MAGALLANES RODRIGUEZ</t>
  </si>
  <si>
    <t>YULY EMILIA ROSADO JAVIER</t>
  </si>
  <si>
    <t>EDUVIGIS MARGARITA CAPELLAN CORDERO</t>
  </si>
  <si>
    <t>LIGIA TOMAYA HERNANDEZ CARBONELL</t>
  </si>
  <si>
    <t>MARLENE ABREU MARTINEZ</t>
  </si>
  <si>
    <t>JEAN CARLOS AMPARO GUERRERO</t>
  </si>
  <si>
    <t>SANTIAGO GUILLERMO VENTURA</t>
  </si>
  <si>
    <t>UBALDO CARRERA RAMIREZ</t>
  </si>
  <si>
    <t>JOSE DE LOS ANGELES MENDEZ MOQUETE</t>
  </si>
  <si>
    <t>JOSE ODALIS GIL VASQUEZ</t>
  </si>
  <si>
    <t>WINIFER PAOLA AQUINO HERNANDEZ</t>
  </si>
  <si>
    <t>SIMON ANTONIO SORIANO MORENO</t>
  </si>
  <si>
    <t>BIANCA PUELLO TEJEDA</t>
  </si>
  <si>
    <t>ANTHONY JOSE NUÑEZ MARIANO</t>
  </si>
  <si>
    <t>HENRY MANOLO CABRERA CASADO</t>
  </si>
  <si>
    <t>CARMEN CELESTE MAÑON GIRON</t>
  </si>
  <si>
    <t>SOLEIDY MOTA PEGUERO</t>
  </si>
  <si>
    <t xml:space="preserve">INOCENCIA DE LOS SANTOS DE VARGAS </t>
  </si>
  <si>
    <t>JOBANKA TORRES FERNANDEZ DE URBAEZ</t>
  </si>
  <si>
    <t>MAGDALENO ENRIQUE SANTANA GARCIA</t>
  </si>
  <si>
    <t>JULIO CESAR CABRAL RODRIGUEZ</t>
  </si>
  <si>
    <t>KAROL ALEXANDRA PADILLA GIL</t>
  </si>
  <si>
    <t>FRANCIA DE LOS SANTOS DIAZ</t>
  </si>
  <si>
    <t>ABRAHAM DICENT PEREZ</t>
  </si>
  <si>
    <t>JATNNA MERCEDES BELTRE CONTRERAS</t>
  </si>
  <si>
    <t>ASALIA RAQUEL BONILLA YNOA</t>
  </si>
  <si>
    <t xml:space="preserve">TÉCNICO </t>
  </si>
  <si>
    <t>CARLOS MANUEL SANTIAGO TORRES</t>
  </si>
  <si>
    <t>CONFESOR LINA CHALAS</t>
  </si>
  <si>
    <t>DARLENY LETICIA DE LEON FIGUEREO</t>
  </si>
  <si>
    <t>FELIX JUNIOR CABRAL</t>
  </si>
  <si>
    <t>JOSE FRANCISCO ALCANTARA</t>
  </si>
  <si>
    <t xml:space="preserve">XIOMARA ALTAGRACIA PEÑA MADERA </t>
  </si>
  <si>
    <t>LIZARDO MELO ALCANTARA</t>
  </si>
  <si>
    <t>RICARDO ARTURO GARCIA SANTANA</t>
  </si>
  <si>
    <t>YANIRDA ROJAS GONZALEZ</t>
  </si>
  <si>
    <t>YANETH ANDREINA LOPEZ HENRIQUEZ</t>
  </si>
  <si>
    <t>JUAN DE JESUS NUÑEZ SOSA</t>
  </si>
  <si>
    <t>MARINO BELEN</t>
  </si>
  <si>
    <t>RAFAEL DIORANGEL PEGUERO CASTILLO</t>
  </si>
  <si>
    <t>SAMIRA ONEIDA CASTILLO GUILLEN</t>
  </si>
  <si>
    <t>ROSAURA URBAEZ FERRERAS</t>
  </si>
  <si>
    <t>FRANCISCA SOLER DELGADO</t>
  </si>
  <si>
    <t>JENNY PATRICIA PEREZ LINARES</t>
  </si>
  <si>
    <t>JOSE LUIS DE LEON MOREL</t>
  </si>
  <si>
    <t>ANA MARIA DE JESUS DE LA ROSA</t>
  </si>
  <si>
    <t>JENNIFER ALEXANDRA ROEDAN SANCHEZ</t>
  </si>
  <si>
    <t>JEREMIAS DE CRISTO LORENZO BONILLA</t>
  </si>
  <si>
    <t>JULISSA CRISTINA BATISTA CASTILLO</t>
  </si>
  <si>
    <t>SEBASTIAN GUSTAVO FIGUEREO ROMERO</t>
  </si>
  <si>
    <t>BERSI PEÑA MONTERO</t>
  </si>
  <si>
    <t>DANNY ROBERT DELANDA BELLO</t>
  </si>
  <si>
    <t>ONEYDI ELIZABETH SANTANA HERRERA</t>
  </si>
  <si>
    <t>MARCEL FRIAS LARA</t>
  </si>
  <si>
    <t>JULIBETH ROJAS ROSARIO</t>
  </si>
  <si>
    <t>MARIDALIA CORDERO</t>
  </si>
  <si>
    <t>IVELISSE BRITO DIAZ</t>
  </si>
  <si>
    <t>JOSE CALAZANS MORENO AMPARO</t>
  </si>
  <si>
    <t>FRANCISCO IRAEL OZORIA HUGHES</t>
  </si>
  <si>
    <t>TECNICO ADMINISTRATIVO</t>
  </si>
  <si>
    <t>OSCAR ARISMENDY FELIZ CLARIS</t>
  </si>
  <si>
    <t>JOSE ANTONIO SANTOS MUÑOZ</t>
  </si>
  <si>
    <t>TECNICO</t>
  </si>
  <si>
    <t>TEMPORALES</t>
  </si>
  <si>
    <t>DEURI GARCIA TURBI</t>
  </si>
  <si>
    <t>DEPARTAMENTO DE PLANIFICACION Y DESARROLLO- DGJP</t>
  </si>
  <si>
    <t>DIVISION DE DESARROLLO INSTITUCIONAL Y CALIDAD EN LA GESTION-DGJP</t>
  </si>
  <si>
    <t>DEPARTAMENTO JURIDICO- DGJP</t>
  </si>
  <si>
    <t>DIVISION DE LITIGIOS- DGJP</t>
  </si>
  <si>
    <t>DIVISION DE ELABORACION DE DOCUMENTOS LEGALES- DGJP</t>
  </si>
  <si>
    <t>DEPARTAMENTO DE RECURSOS HUMANOS- DGJP</t>
  </si>
  <si>
    <t>YOHANNA ARELIS LEMOS FELIZ</t>
  </si>
  <si>
    <t>MEDICO</t>
  </si>
  <si>
    <t>DIVISION DE COMUNICACIONES- DGJP</t>
  </si>
  <si>
    <t>DIVISION DE RELACIONES INTERINSTITUCIONALES- DGJP</t>
  </si>
  <si>
    <t>DEPARTAMENTO FINANCIERO- DGJP</t>
  </si>
  <si>
    <t>DIVISION DE TECNOLOGIAS DE LA INFORMACION Y COMUNICACION- DGJP</t>
  </si>
  <si>
    <t>DEPARTAMENTO DE GESTION DE SERVICIOS- DGJP</t>
  </si>
  <si>
    <t>DIVISION DE SEGUIMIENTO AL SISTEMA DE REPARTO- DGJP</t>
  </si>
  <si>
    <t>DIVISION DE CONTROL DE SOBREVIVENCIA-DGJP</t>
  </si>
  <si>
    <t>DIVISION DE ARCHIVO Y CUSTODIA DE EXPEDIENTES DE PENSIONADOS-DGJP</t>
  </si>
  <si>
    <t>DIVISION DE PAGOS- DGJP</t>
  </si>
  <si>
    <t>DIVISION DE NOMINA DE PENSIONADOS- DGJP</t>
  </si>
  <si>
    <t>DIVISION DE ATENCION AL PUBLICO- DGJP</t>
  </si>
  <si>
    <t>DIVISION DE ANALISIS DE SOLICITUDES- DGJP</t>
  </si>
  <si>
    <t>DEPARTAMENTO DE AUTOSEGURO-DGJP</t>
  </si>
  <si>
    <t>DIVISION DE CALL CENTER Y SERVICIOS ELECTRONICOS-DGJP</t>
  </si>
  <si>
    <t>DEPARTAMENTO DE TRAMITE DE PENSIONES- DGJP</t>
  </si>
  <si>
    <t>DIVISION DE MODIFICACIONES DE PENSION- DGJP</t>
  </si>
  <si>
    <t>DIVISION DE COMPRAS Y CONTRATACIONES- DGJP</t>
  </si>
  <si>
    <t>DIVISION DE VALIDACION Y REGISTRO DE INSTRUMENTOS LEGALES- DGJP</t>
  </si>
  <si>
    <t>SANTA CELENIA DE LOS SANTOS GUZMAN</t>
  </si>
  <si>
    <t>JOSE OBED ZORRILLA POOL</t>
  </si>
  <si>
    <t>MARCO ANTONIO VENTURA TAVERAS</t>
  </si>
  <si>
    <t>HECTOR BIENVENIDO VASQUEZ LOPEZ</t>
  </si>
  <si>
    <t>NIDIA BEATRIZ FONT- FRIAS MONTERO</t>
  </si>
  <si>
    <t>ISAAC PIÑEYRO PEREZ</t>
  </si>
  <si>
    <t>EURY ENRIQUE FAMILIA MARTE</t>
  </si>
  <si>
    <t>NATHALY CORNIEL TAVERAS</t>
  </si>
  <si>
    <t>ENCARGADO DIVISION</t>
  </si>
  <si>
    <t xml:space="preserve">DIVISION DE PRESUPUESTO DE PENSIONES- DGJP </t>
  </si>
  <si>
    <t xml:space="preserve"> </t>
  </si>
  <si>
    <t>DEPARTAMENTO JURICO-DGJP</t>
  </si>
  <si>
    <t>JOSE ANTONIO ACEVEDO ROSARIO</t>
  </si>
  <si>
    <t>ANA MERCEDES JOAQUIN MARTINEZ</t>
  </si>
  <si>
    <t>AWILDA MARMOLEJOS MEDINA</t>
  </si>
  <si>
    <t>HUGO ENRIQUE DE LOS SANTOS CONSTANZ</t>
  </si>
  <si>
    <t>FAUSTO DE LA ROSA</t>
  </si>
  <si>
    <t>ENCARGADO</t>
  </si>
  <si>
    <t>SEGURO  FAMILIAR DE SALUD SFS</t>
  </si>
  <si>
    <t>IMPUESTO SOBRE LA RENTA ISR</t>
  </si>
  <si>
    <t>PRISCILA GABRIELA GOMEZ DEL RIO</t>
  </si>
  <si>
    <t>DIRECCION DE SERVICIOSY TRAMITES DE PENSIONES-DGJP</t>
  </si>
  <si>
    <t>CARMEN A.GÓMEZ</t>
  </si>
  <si>
    <t>JUAN ROSA</t>
  </si>
  <si>
    <t>ENC. DE DEPARTAMENTO FINANCIERO</t>
  </si>
  <si>
    <t>DIRECTOR GENERAL</t>
  </si>
  <si>
    <t>YANIS CELENIA ALCANTARA GARCIA DE P</t>
  </si>
  <si>
    <t>SILVESTRE QUEZADA</t>
  </si>
  <si>
    <t>JUAN JEREZ ALVAREZ</t>
  </si>
  <si>
    <t>CARLOS ANTONIO DE JESUS HICIANO</t>
  </si>
  <si>
    <t>DEPARTAMENTO DE SISTEMA DE REPARTO Y CONTROL DE PENSIONADOS- DGJP</t>
  </si>
  <si>
    <t>MARIA ISABEL NINA CEDANO</t>
  </si>
  <si>
    <t>SANTA CRISTINA ORTIZ CASTILLO</t>
  </si>
  <si>
    <t>CARMEN ADELINA GOMEZ GARCIA</t>
  </si>
  <si>
    <t>KEYLA MARIA SOTO RAMIREZ</t>
  </si>
  <si>
    <t>JEYMIS OLIVO CASTILLO</t>
  </si>
  <si>
    <t>YASMINA MIGUELINA DE LA ROSA RIVAS</t>
  </si>
  <si>
    <t>ANA YANNELYS TORREZ LOPEZ</t>
  </si>
  <si>
    <t>ENCARGADA DIVISION</t>
  </si>
  <si>
    <t>LIGIA CASTA¥ELA DE LA CRUZ AQUINO</t>
  </si>
  <si>
    <t>MARIA TERESA PEÑA DE JESUS</t>
  </si>
  <si>
    <t>JOEL GARCIA OROZCO</t>
  </si>
  <si>
    <t>MELISSA PAULA SANCHEZ</t>
  </si>
  <si>
    <t>NANCY MARGARITA QUEZADA RAMOS</t>
  </si>
  <si>
    <t>ANALISTA MONITOR DE CALIDAD</t>
  </si>
  <si>
    <t>SILEM KIRSI SANTANA DE CACERES</t>
  </si>
  <si>
    <t>ANALISTA DE CALIDAD</t>
  </si>
  <si>
    <t>WELQUIN GARCIA PEGUERO</t>
  </si>
  <si>
    <t>KIRSI ELIZABETH DE LEON BELTRE</t>
  </si>
  <si>
    <t>MIRICEN NATHALYS GUTIERREZ ARIAS</t>
  </si>
  <si>
    <t>KATIUSCA ENCARNACION CABRAL</t>
  </si>
  <si>
    <t>DANEIRO PEREZ DIAZ</t>
  </si>
  <si>
    <t>ENCARGADO PRESUPUESTO</t>
  </si>
  <si>
    <t>TERESA TERRERO RUIZ</t>
  </si>
  <si>
    <t>TANIA ALEJANDRA TAVERAS CRUZ</t>
  </si>
  <si>
    <t>MOISES ABRAHAM ALARCON HAZIM</t>
  </si>
  <si>
    <t>COORDINADOR ADMINISTRATIVO</t>
  </si>
  <si>
    <t>RAYMOND SALVADOR SUAREZ LEVASSEUR</t>
  </si>
  <si>
    <t>DIRECTOR (A)</t>
  </si>
  <si>
    <t>DIRECCION DE GESTION DEL SISTEMA DE REPARTO Y NOMINAS DEPENSIONADOS- DGJP</t>
  </si>
  <si>
    <t>ENCARGADO(A) DEPARTAMENTO</t>
  </si>
  <si>
    <t>DEPARTAMENTO ADMINISTRATIVO- DGJP</t>
  </si>
  <si>
    <t>JANSFEL DE JESUS TURBI</t>
  </si>
  <si>
    <t>MARIA ASUNCION FADON INFANTE</t>
  </si>
  <si>
    <t>ENCARGADO DE DIVISION</t>
  </si>
  <si>
    <t>SANTA ORTIZ</t>
  </si>
  <si>
    <t>ARIEL MOTA JIMÉNEZ</t>
  </si>
  <si>
    <t xml:space="preserve">TOMAS LAURENCIO ABAD </t>
  </si>
  <si>
    <t>GEURY ESMERALDO MONTERO PEREZ</t>
  </si>
  <si>
    <t>PERIODISTA</t>
  </si>
  <si>
    <t>ARIEL ESPRITU BATISTA</t>
  </si>
  <si>
    <t>GLENY RAMONA ABREU TERRERO</t>
  </si>
  <si>
    <t>BELKIS SANTANA LOPEZ</t>
  </si>
  <si>
    <t>JANSSEN GREGORIO VALDEZ</t>
  </si>
  <si>
    <t>MARICELY CUEVAS VARGAS</t>
  </si>
  <si>
    <t>TOTAL</t>
  </si>
  <si>
    <t>ALBA DORIANNY HERRERA DE MORENO</t>
  </si>
  <si>
    <t>KIRVIN RAFAEL RIVERA</t>
  </si>
  <si>
    <t>MICHELLY CRISTINA SANTIAGO MERCEDES</t>
  </si>
  <si>
    <t xml:space="preserve">INGRID SORAYA PORRO REYES </t>
  </si>
  <si>
    <t xml:space="preserve">EDUARDO MAGALLANE </t>
  </si>
  <si>
    <t>ANALISTA FINANCIERO</t>
  </si>
  <si>
    <t>ANDELIS RODRIGUEZ MARTE</t>
  </si>
  <si>
    <t>KENVERLYN CAROLINA TIFA TEJADA</t>
  </si>
  <si>
    <t>DIOMERIS ALTAGRACIA FRANCISCO MIRELIS</t>
  </si>
  <si>
    <t xml:space="preserve">GIOSER ANDREINA HERNANDEZ DE NUÑEZ </t>
  </si>
  <si>
    <t>ARELIS DEL CARMEN ESTEVEZ FERNANDEZ</t>
  </si>
  <si>
    <t xml:space="preserve">ALBELIS PEREZ VASQUEZ </t>
  </si>
  <si>
    <t xml:space="preserve">DERLINSON PUNTIER MORALES </t>
  </si>
  <si>
    <t xml:space="preserve">ENCARGADO(A) </t>
  </si>
  <si>
    <t>ENCARGADO(A)</t>
  </si>
  <si>
    <t>ENCARGAD(A)</t>
  </si>
  <si>
    <t xml:space="preserve">ENCARGADO (A) </t>
  </si>
  <si>
    <t>SECCION DE ALMACEN Y SUMINISTRO-DGJP</t>
  </si>
  <si>
    <t>MARIEL PEREZ DE LA ROSA</t>
  </si>
  <si>
    <t xml:space="preserve">PETRA VIRGINIA MATOS RAMÍREZ </t>
  </si>
  <si>
    <t>FEMENINA</t>
  </si>
  <si>
    <t>JAIME NELSON ZORRILA HERNANDEZ</t>
  </si>
  <si>
    <t>DIVISION DE ORGANIZACION DEL TRABAJO Y COMPENSACION-DGJP</t>
  </si>
  <si>
    <t>YOEL EMILIO BOTTIER PEGUERO</t>
  </si>
  <si>
    <t>REYNALDO PEREZ DIAZ</t>
  </si>
  <si>
    <t>DIVISION DE FORMULACION,MONITOREO Y EVALUACION DE PLANES, PROGRAMAS Y PROYECTOS-DGJP</t>
  </si>
  <si>
    <t>COORDINADOR(A)</t>
  </si>
  <si>
    <t>ENCARGADO(A) DE DIVISIÓN</t>
  </si>
  <si>
    <t>ROSSIBEL MARTE MATOS</t>
  </si>
  <si>
    <t>STEPHANY CRUZ CUELLO</t>
  </si>
  <si>
    <t>JOSEFA ANANIA PEREZ</t>
  </si>
  <si>
    <t>PETRA GARCIA DE PASCUAL</t>
  </si>
  <si>
    <t xml:space="preserve">ANNY YOSAIRA FERNANDEZ RODRIGUEZ </t>
  </si>
  <si>
    <t>DIVISION DE EVALUACION DEL DESEMPEÑO Y CAPACITACION- DGJP</t>
  </si>
  <si>
    <t>PEDRO BIENVENIDO SANTANA FAMILIA</t>
  </si>
  <si>
    <t>NOHELIA SANTOS ACOSTA</t>
  </si>
  <si>
    <t>OPERADOR (A) DEL CALL CENTER</t>
  </si>
  <si>
    <t>CARLOS RAFAEL CABRAL MARTINEZ</t>
  </si>
  <si>
    <t xml:space="preserve">TECNICO EN DOCUMENTACION </t>
  </si>
  <si>
    <t>CARLOS MIGUEL PEÑA NUÑEZ</t>
  </si>
  <si>
    <t>CARMEN SUHAIL PEÑA</t>
  </si>
  <si>
    <t>WENIBEL IRENE ALMONTE DE FORTUNA</t>
  </si>
  <si>
    <t>ENCARGADO DEPARTAMENTAL</t>
  </si>
  <si>
    <t>ENCARGADO(A) DEPARTAMENTAL</t>
  </si>
  <si>
    <t>COORDINADOR(A) ADMINITRATIVO</t>
  </si>
  <si>
    <t>STHEPHANIE GUERRERO MEDINA</t>
  </si>
  <si>
    <t>DIVISION DE REGISTRO, CONTROL Y NOMINA</t>
  </si>
  <si>
    <t>DIVISION DE RECLUTAMIENTO Y SELECCION- DGJP</t>
  </si>
  <si>
    <t>ENCARGADAO(A)</t>
  </si>
  <si>
    <t>MIRLENNY ESMERALDA ROSSI GALVA</t>
  </si>
  <si>
    <t xml:space="preserve">ANALISTA DE FONDO DE SISTEMA DE REPARTO </t>
  </si>
  <si>
    <t>NAILA ANGELICA SILFA HERRERA</t>
  </si>
  <si>
    <t xml:space="preserve">            ENC.  DE RECURSOS HUMANOS </t>
  </si>
  <si>
    <t>DIRECCIÓN GENERAL DE JUBILACIONES Y PENSIONES A CARGO DEL ESTADO</t>
  </si>
  <si>
    <t>Nómina de Sueldos: Empleados Fijos</t>
  </si>
  <si>
    <t>Correspondiente al mes de JULIO  2026</t>
  </si>
  <si>
    <t xml:space="preserve">JULIA LEYBA DE LA CRUZ </t>
  </si>
  <si>
    <t xml:space="preserve">ALEJANDRO PEREZ </t>
  </si>
  <si>
    <t>CESARINA URBAEZ CUEVA</t>
  </si>
  <si>
    <t>CARLOS MANUEL SANCHEZ GENAO</t>
  </si>
  <si>
    <t>FRANKLYN TEJEDA DUME</t>
  </si>
  <si>
    <t>ALFREDO REYES RODRIGUEZ</t>
  </si>
  <si>
    <t>FRANCISCO CEDANO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</si>
</sst>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09">
    <xf numFmtId="0" fontId="0" fillId="0" borderId="0" xfId="0"/>
    <xf numFmtId="4" fontId="0" fillId="0" borderId="0" xfId="0" applyNumberFormat="1"/>
    <xf numFmtId="43" fontId="0" fillId="0" borderId="0" xfId="1" applyFont="1" applyBorder="1"/>
    <xf numFmtId="2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0" fillId="2" borderId="0" xfId="0" applyNumberForma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3" fontId="0" fillId="2" borderId="0" xfId="1" applyFont="1" applyFill="1" applyBorder="1"/>
    <xf numFmtId="4" fontId="0" fillId="2" borderId="0" xfId="0" applyNumberFormat="1" applyFill="1"/>
    <xf numFmtId="4" fontId="6" fillId="2" borderId="0" xfId="0" applyNumberFormat="1" applyFont="1" applyFill="1" applyAlignment="1">
      <alignment horizontal="center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top"/>
    </xf>
    <xf numFmtId="4" fontId="22" fillId="2" borderId="1" xfId="0" applyNumberFormat="1" applyFont="1" applyFill="1" applyBorder="1"/>
    <xf numFmtId="43" fontId="22" fillId="2" borderId="1" xfId="1" applyFont="1" applyFill="1" applyBorder="1" applyAlignment="1">
      <alignment horizontal="center"/>
    </xf>
    <xf numFmtId="4" fontId="22" fillId="2" borderId="1" xfId="0" applyNumberFormat="1" applyFont="1" applyFill="1" applyBorder="1" applyAlignment="1">
      <alignment horizontal="center"/>
    </xf>
    <xf numFmtId="4" fontId="23" fillId="2" borderId="1" xfId="0" applyNumberFormat="1" applyFont="1" applyFill="1" applyBorder="1" applyAlignment="1">
      <alignment horizontal="center"/>
    </xf>
    <xf numFmtId="4" fontId="23" fillId="2" borderId="1" xfId="0" applyNumberFormat="1" applyFont="1" applyFill="1" applyBorder="1"/>
    <xf numFmtId="43" fontId="23" fillId="2" borderId="1" xfId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top"/>
    </xf>
    <xf numFmtId="0" fontId="24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top" wrapText="1" readingOrder="1"/>
    </xf>
    <xf numFmtId="0" fontId="23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vertical="top"/>
    </xf>
    <xf numFmtId="43" fontId="25" fillId="2" borderId="1" xfId="1" applyFont="1" applyFill="1" applyBorder="1" applyAlignment="1">
      <alignment horizontal="center"/>
    </xf>
    <xf numFmtId="4" fontId="25" fillId="2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4" fontId="25" fillId="2" borderId="1" xfId="0" applyNumberFormat="1" applyFont="1" applyFill="1" applyBorder="1"/>
    <xf numFmtId="0" fontId="28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4" fontId="29" fillId="2" borderId="1" xfId="0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27" fillId="2" borderId="0" xfId="0" applyFont="1" applyFill="1"/>
    <xf numFmtId="0" fontId="23" fillId="2" borderId="0" xfId="0" applyFont="1" applyFill="1"/>
    <xf numFmtId="0" fontId="24" fillId="2" borderId="0" xfId="0" applyFont="1" applyFill="1" applyAlignment="1">
      <alignment vertical="top"/>
    </xf>
    <xf numFmtId="0" fontId="24" fillId="2" borderId="0" xfId="0" applyFont="1" applyFill="1" applyAlignment="1">
      <alignment horizontal="center" vertical="top"/>
    </xf>
    <xf numFmtId="4" fontId="29" fillId="2" borderId="0" xfId="0" applyNumberFormat="1" applyFont="1" applyFill="1"/>
    <xf numFmtId="43" fontId="30" fillId="2" borderId="0" xfId="1" applyFont="1" applyFill="1" applyBorder="1" applyAlignment="1"/>
    <xf numFmtId="4" fontId="22" fillId="0" borderId="0" xfId="0" applyNumberFormat="1" applyFont="1"/>
    <xf numFmtId="43" fontId="29" fillId="2" borderId="0" xfId="1" applyFont="1" applyFill="1" applyBorder="1" applyAlignment="1"/>
    <xf numFmtId="0" fontId="22" fillId="0" borderId="0" xfId="0" applyFont="1"/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22" fillId="2" borderId="0" xfId="0" applyFont="1" applyFill="1"/>
    <xf numFmtId="0" fontId="7" fillId="0" borderId="0" xfId="0" applyFont="1" applyAlignment="1">
      <alignment horizontal="center"/>
    </xf>
    <xf numFmtId="4" fontId="27" fillId="2" borderId="1" xfId="0" applyNumberFormat="1" applyFont="1" applyFill="1" applyBorder="1" applyAlignment="1">
      <alignment horizontal="center"/>
    </xf>
    <xf numFmtId="4" fontId="22" fillId="2" borderId="1" xfId="0" applyNumberFormat="1" applyFont="1" applyFill="1" applyBorder="1" applyAlignment="1">
      <alignment horizontal="right"/>
    </xf>
    <xf numFmtId="0" fontId="22" fillId="0" borderId="0" xfId="0" applyFont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 vertical="top"/>
    </xf>
    <xf numFmtId="0" fontId="22" fillId="2" borderId="12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4" fontId="22" fillId="2" borderId="1" xfId="0" applyNumberFormat="1" applyFont="1" applyFill="1" applyBorder="1" applyAlignment="1">
      <alignment horizontal="center" wrapText="1"/>
    </xf>
    <xf numFmtId="4" fontId="23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4" fontId="25" fillId="2" borderId="1" xfId="0" applyNumberFormat="1" applyFont="1" applyFill="1" applyBorder="1" applyAlignment="1">
      <alignment horizontal="center" wrapText="1"/>
    </xf>
    <xf numFmtId="2" fontId="23" fillId="2" borderId="1" xfId="0" applyNumberFormat="1" applyFont="1" applyFill="1" applyBorder="1" applyAlignment="1">
      <alignment horizontal="center" wrapText="1"/>
    </xf>
    <xf numFmtId="2" fontId="22" fillId="2" borderId="1" xfId="0" applyNumberFormat="1" applyFont="1" applyFill="1" applyBorder="1" applyAlignment="1">
      <alignment horizontal="center" wrapText="1"/>
    </xf>
    <xf numFmtId="4" fontId="29" fillId="2" borderId="0" xfId="0" applyNumberFormat="1" applyFont="1" applyFill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2" fillId="0" borderId="0" xfId="0" applyFont="1"/>
    <xf numFmtId="0" fontId="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1" fillId="2" borderId="0" xfId="1" applyFont="1" applyFill="1"/>
    <xf numFmtId="43" fontId="31" fillId="2" borderId="0" xfId="1" applyFont="1" applyFill="1" applyBorder="1"/>
    <xf numFmtId="0" fontId="24" fillId="2" borderId="1" xfId="0" applyFont="1" applyFill="1" applyBorder="1" applyAlignment="1">
      <alignment horizontal="center" vertical="center"/>
    </xf>
    <xf numFmtId="43" fontId="22" fillId="2" borderId="1" xfId="1" applyFont="1" applyFill="1" applyBorder="1"/>
    <xf numFmtId="43" fontId="22" fillId="2" borderId="1" xfId="1" applyFont="1" applyFill="1" applyBorder="1" applyAlignment="1">
      <alignment horizontal="left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right" vertical="center"/>
    </xf>
    <xf numFmtId="43" fontId="23" fillId="2" borderId="1" xfId="1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/>
    </xf>
    <xf numFmtId="43" fontId="31" fillId="2" borderId="0" xfId="1" applyFont="1" applyFill="1" applyBorder="1" applyAlignment="1" applyProtection="1">
      <alignment vertical="center" wrapText="1"/>
      <protection locked="0"/>
    </xf>
    <xf numFmtId="0" fontId="26" fillId="2" borderId="1" xfId="0" applyFont="1" applyFill="1" applyBorder="1" applyAlignment="1">
      <alignment horizontal="center" vertical="top"/>
    </xf>
    <xf numFmtId="4" fontId="26" fillId="2" borderId="1" xfId="0" applyNumberFormat="1" applyFont="1" applyFill="1" applyBorder="1"/>
    <xf numFmtId="43" fontId="26" fillId="2" borderId="1" xfId="1" applyFont="1" applyFill="1" applyBorder="1" applyAlignment="1">
      <alignment horizontal="center"/>
    </xf>
    <xf numFmtId="4" fontId="26" fillId="2" borderId="1" xfId="0" applyNumberFormat="1" applyFont="1" applyFill="1" applyBorder="1" applyAlignment="1">
      <alignment horizontal="center"/>
    </xf>
    <xf numFmtId="4" fontId="29" fillId="2" borderId="1" xfId="0" applyNumberFormat="1" applyFont="1" applyFill="1" applyBorder="1"/>
    <xf numFmtId="43" fontId="29" fillId="2" borderId="1" xfId="1" applyFont="1" applyFill="1" applyBorder="1" applyAlignment="1">
      <alignment horizontal="center"/>
    </xf>
    <xf numFmtId="4" fontId="29" fillId="2" borderId="1" xfId="0" applyNumberFormat="1" applyFont="1" applyFill="1" applyBorder="1" applyAlignment="1">
      <alignment horizontal="center" wrapText="1"/>
    </xf>
    <xf numFmtId="0" fontId="28" fillId="0" borderId="0" xfId="0" applyFont="1" applyAlignment="1">
      <alignment horizontal="left" vertical="top"/>
    </xf>
    <xf numFmtId="0" fontId="3" fillId="0" borderId="0" xfId="0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994834</xdr:colOff>
      <xdr:row>174</xdr:row>
      <xdr:rowOff>10584</xdr:rowOff>
    </xdr:from>
    <xdr:to>
      <xdr:col>11</xdr:col>
      <xdr:colOff>42333</xdr:colOff>
      <xdr:row>174</xdr:row>
      <xdr:rowOff>21167</xdr:rowOff>
    </xdr:to>
    <xdr:cxnSp macro="">
      <xdr:nvCxnSpPr>
        <xdr:cNvPr id="11" name="2 Conector recto">
          <a:extLst>
            <a:ext uri="{FF2B5EF4-FFF2-40B4-BE49-F238E27FC236}">
              <a16:creationId xmlns:a16="http://schemas.microsoft.com/office/drawing/2014/main" id="{8191229B-AFC1-4C96-9AF0-AE190B0BFE73}"/>
            </a:ext>
          </a:extLst>
        </xdr:cNvPr>
        <xdr:cNvCxnSpPr/>
      </xdr:nvCxnSpPr>
      <xdr:spPr>
        <a:xfrm flipV="1">
          <a:off x="20439441" y="42219941"/>
          <a:ext cx="3088821" cy="105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1284972</xdr:colOff>
      <xdr:row>173</xdr:row>
      <xdr:rowOff>196437</xdr:rowOff>
    </xdr:from>
    <xdr:to>
      <xdr:col>7</xdr:col>
      <xdr:colOff>286784</xdr:colOff>
      <xdr:row>174</xdr:row>
      <xdr:rowOff>20135</xdr:rowOff>
    </xdr:to>
    <xdr:cxnSp macro="">
      <xdr:nvCxnSpPr>
        <xdr:cNvPr id="8" name="2 Conector recto">
          <a:extLst>
            <a:ext uri="{FF2B5EF4-FFF2-40B4-BE49-F238E27FC236}">
              <a16:creationId xmlns:a16="http://schemas.microsoft.com/office/drawing/2014/main" id="{FD8EDD2D-2DFC-40E1-B365-FB524D1C04FC}"/>
            </a:ext>
          </a:extLst>
        </xdr:cNvPr>
        <xdr:cNvCxnSpPr/>
      </xdr:nvCxnSpPr>
      <xdr:spPr>
        <a:xfrm flipV="1">
          <a:off x="16722442" y="41246864"/>
          <a:ext cx="2103244" cy="2116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580793</xdr:colOff>
      <xdr:row>173</xdr:row>
      <xdr:rowOff>174238</xdr:rowOff>
    </xdr:from>
    <xdr:to>
      <xdr:col>13</xdr:col>
      <xdr:colOff>336860</xdr:colOff>
      <xdr:row>173</xdr:row>
      <xdr:rowOff>174238</xdr:rowOff>
    </xdr:to>
    <xdr:cxnSp macro="">
      <xdr:nvCxnSpPr>
        <xdr:cNvPr id="7" name="2 Conector recto">
          <a:extLst>
            <a:ext uri="{FF2B5EF4-FFF2-40B4-BE49-F238E27FC236}">
              <a16:creationId xmlns:a16="http://schemas.microsoft.com/office/drawing/2014/main" id="{7BA109AB-3B20-4D2B-AF91-311E75D787B7}"/>
            </a:ext>
          </a:extLst>
        </xdr:cNvPr>
        <xdr:cNvCxnSpPr/>
      </xdr:nvCxnSpPr>
      <xdr:spPr>
        <a:xfrm>
          <a:off x="24091281" y="41224665"/>
          <a:ext cx="185853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6602663</xdr:colOff>
      <xdr:row>2</xdr:row>
      <xdr:rowOff>108610</xdr:rowOff>
    </xdr:from>
    <xdr:to>
      <xdr:col>4</xdr:col>
      <xdr:colOff>560096</xdr:colOff>
      <xdr:row>6</xdr:row>
      <xdr:rowOff>73249</xdr:rowOff>
    </xdr:to>
    <xdr:pic>
      <xdr:nvPicPr>
        <xdr:cNvPr id="4" name="Imagen 3" descr="Logo-DGJP-Outlook">
          <a:extLst>
            <a:ext uri="{FF2B5EF4-FFF2-40B4-BE49-F238E27FC236}">
              <a16:creationId xmlns:a16="http://schemas.microsoft.com/office/drawing/2014/main" id="{AC9C6501-4B3B-40DC-A04A-B195F420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8852" y="480317"/>
          <a:ext cx="1333500" cy="708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1388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J12" sqref="J12:K12"/>
    </sheetView>
  </sheetViews>
  <sheetFormatPr baseColWidth="10" defaultRowHeight="15.75" x14ac:dyDescent="0.25"/>
  <cols>
    <col min="1" max="1" width="8" style="7" bestFit="1" customWidth="1"/>
    <col min="2" max="2" width="51.7109375" customWidth="1"/>
    <col min="3" max="3" width="39" bestFit="1" customWidth="1"/>
    <col min="4" max="4" width="110.5703125" customWidth="1"/>
    <col min="5" max="5" width="22.140625" bestFit="1" customWidth="1"/>
    <col min="6" max="6" width="20.140625" customWidth="1"/>
    <col min="7" max="7" width="26.28515625" customWidth="1"/>
    <col min="8" max="8" width="13.7109375" customWidth="1"/>
    <col min="9" max="9" width="31.7109375" style="64" customWidth="1"/>
    <col min="10" max="10" width="14.42578125" customWidth="1"/>
    <col min="11" max="11" width="14.5703125" customWidth="1"/>
    <col min="12" max="12" width="13.5703125" customWidth="1"/>
    <col min="13" max="13" width="18" customWidth="1"/>
    <col min="14" max="14" width="19.7109375" customWidth="1"/>
    <col min="15" max="15" width="18.5703125" style="85" customWidth="1"/>
    <col min="16" max="16" width="11.42578125" style="6"/>
  </cols>
  <sheetData>
    <row r="1" spans="1:124" x14ac:dyDescent="0.25"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</row>
    <row r="2" spans="1:124" x14ac:dyDescent="0.25"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</row>
    <row r="3" spans="1:124" x14ac:dyDescent="0.25"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</row>
    <row r="4" spans="1:124" x14ac:dyDescent="0.25">
      <c r="A4"/>
      <c r="I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</row>
    <row r="5" spans="1:124" x14ac:dyDescent="0.25">
      <c r="A5"/>
      <c r="I5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</row>
    <row r="6" spans="1:124" x14ac:dyDescent="0.25">
      <c r="A6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</row>
    <row r="7" spans="1:124" x14ac:dyDescent="0.25">
      <c r="A7"/>
      <c r="B7" s="83"/>
      <c r="C7" s="83"/>
      <c r="D7" s="83"/>
      <c r="E7" s="83"/>
      <c r="F7" s="83"/>
      <c r="G7" s="83"/>
      <c r="H7" s="83"/>
      <c r="I7" s="1"/>
      <c r="J7" s="1"/>
      <c r="K7" s="83"/>
      <c r="L7" s="83"/>
      <c r="M7" s="83"/>
      <c r="N7" s="83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</row>
    <row r="8" spans="1:124" x14ac:dyDescent="0.25">
      <c r="A8"/>
      <c r="B8" s="108" t="s">
        <v>242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</row>
    <row r="9" spans="1:124" x14ac:dyDescent="0.25">
      <c r="A9"/>
      <c r="B9" s="108" t="s">
        <v>243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</row>
    <row r="10" spans="1:124" x14ac:dyDescent="0.25">
      <c r="A10"/>
      <c r="B10" s="108" t="s">
        <v>244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</row>
    <row r="11" spans="1:124" x14ac:dyDescent="0.25">
      <c r="A11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</row>
    <row r="12" spans="1:124" x14ac:dyDescent="0.25">
      <c r="B12" s="8"/>
      <c r="C12" s="8"/>
      <c r="D12" s="8"/>
      <c r="E12" s="8"/>
      <c r="F12" s="8"/>
      <c r="G12" s="8"/>
      <c r="H12" s="8"/>
      <c r="I12" s="65"/>
      <c r="J12" s="8"/>
      <c r="K12" s="8"/>
      <c r="L12" s="8"/>
      <c r="M12" s="8"/>
      <c r="N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</row>
    <row r="13" spans="1:124" x14ac:dyDescent="0.25">
      <c r="A13" s="54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</row>
    <row r="14" spans="1:124" x14ac:dyDescent="0.25">
      <c r="A14" s="54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</row>
    <row r="15" spans="1:124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</row>
    <row r="16" spans="1:124" s="6" customFormat="1" ht="45" x14ac:dyDescent="0.25">
      <c r="A16" s="16" t="s">
        <v>15</v>
      </c>
      <c r="B16" s="16" t="s">
        <v>16</v>
      </c>
      <c r="C16" s="16" t="s">
        <v>17</v>
      </c>
      <c r="D16" s="16" t="s">
        <v>5</v>
      </c>
      <c r="E16" s="16" t="s">
        <v>18</v>
      </c>
      <c r="F16" s="17" t="s">
        <v>19</v>
      </c>
      <c r="G16" s="17" t="s">
        <v>20</v>
      </c>
      <c r="H16" s="17" t="s">
        <v>21</v>
      </c>
      <c r="I16" s="17" t="s">
        <v>132</v>
      </c>
      <c r="J16" s="16" t="s">
        <v>0</v>
      </c>
      <c r="K16" s="17" t="s">
        <v>131</v>
      </c>
      <c r="L16" s="17" t="s">
        <v>8</v>
      </c>
      <c r="M16" s="17" t="s">
        <v>9</v>
      </c>
      <c r="N16" s="17" t="s">
        <v>10</v>
      </c>
      <c r="O16" s="85"/>
    </row>
    <row r="17" spans="1:15" s="6" customFormat="1" ht="18.75" x14ac:dyDescent="0.3">
      <c r="A17" s="18">
        <v>1</v>
      </c>
      <c r="B17" s="19" t="s">
        <v>119</v>
      </c>
      <c r="C17" s="19" t="s">
        <v>130</v>
      </c>
      <c r="D17" s="19" t="s">
        <v>87</v>
      </c>
      <c r="E17" s="20" t="s">
        <v>7</v>
      </c>
      <c r="F17" s="20" t="s">
        <v>85</v>
      </c>
      <c r="G17" s="21">
        <v>160000</v>
      </c>
      <c r="H17" s="22">
        <v>25</v>
      </c>
      <c r="I17" s="66">
        <v>25738.92</v>
      </c>
      <c r="J17" s="23">
        <v>4592</v>
      </c>
      <c r="K17" s="23">
        <v>4864</v>
      </c>
      <c r="L17" s="23">
        <v>1919.78</v>
      </c>
      <c r="M17" s="24">
        <f t="shared" ref="M17:M29" si="0">+H17+I17+J17+K17+L17</f>
        <v>37139.699999999997</v>
      </c>
      <c r="N17" s="24">
        <f t="shared" ref="N17:N29" si="1">+G17-M17</f>
        <v>122860.3</v>
      </c>
      <c r="O17" s="85"/>
    </row>
    <row r="18" spans="1:15" s="6" customFormat="1" ht="25.5" customHeight="1" x14ac:dyDescent="0.3">
      <c r="A18" s="18">
        <v>2</v>
      </c>
      <c r="B18" s="19" t="s">
        <v>240</v>
      </c>
      <c r="C18" s="19" t="s">
        <v>1</v>
      </c>
      <c r="D18" s="19" t="s">
        <v>87</v>
      </c>
      <c r="E18" s="20" t="s">
        <v>6</v>
      </c>
      <c r="F18" s="20" t="s">
        <v>85</v>
      </c>
      <c r="G18" s="25">
        <v>90000</v>
      </c>
      <c r="H18" s="26">
        <v>25</v>
      </c>
      <c r="I18" s="68">
        <v>9753.1200000000008</v>
      </c>
      <c r="J18" s="23">
        <v>2583</v>
      </c>
      <c r="K18" s="23">
        <v>2736</v>
      </c>
      <c r="L18" s="24"/>
      <c r="M18" s="24">
        <f t="shared" si="0"/>
        <v>15097.12</v>
      </c>
      <c r="N18" s="24">
        <f t="shared" si="1"/>
        <v>74902.880000000005</v>
      </c>
      <c r="O18" s="85"/>
    </row>
    <row r="19" spans="1:15" s="6" customFormat="1" ht="32.25" customHeight="1" x14ac:dyDescent="0.3">
      <c r="A19" s="18">
        <v>3</v>
      </c>
      <c r="B19" s="19" t="s">
        <v>213</v>
      </c>
      <c r="C19" s="19" t="s">
        <v>2</v>
      </c>
      <c r="D19" s="19" t="s">
        <v>87</v>
      </c>
      <c r="E19" s="18" t="s">
        <v>7</v>
      </c>
      <c r="F19" s="18" t="s">
        <v>85</v>
      </c>
      <c r="G19" s="25">
        <v>75000</v>
      </c>
      <c r="H19" s="26">
        <v>25</v>
      </c>
      <c r="I19" s="66">
        <v>6309.38</v>
      </c>
      <c r="J19" s="23">
        <v>2152.5</v>
      </c>
      <c r="K19" s="23">
        <v>2280</v>
      </c>
      <c r="L19" s="24"/>
      <c r="M19" s="24">
        <f t="shared" si="0"/>
        <v>10766.880000000001</v>
      </c>
      <c r="N19" s="24">
        <f t="shared" si="1"/>
        <v>64233.119999999995</v>
      </c>
      <c r="O19" s="85"/>
    </row>
    <row r="20" spans="1:15" s="6" customFormat="1" ht="34.5" customHeight="1" x14ac:dyDescent="0.3">
      <c r="A20" s="18">
        <v>4</v>
      </c>
      <c r="B20" s="19" t="s">
        <v>31</v>
      </c>
      <c r="C20" s="19" t="s">
        <v>121</v>
      </c>
      <c r="D20" s="27" t="s">
        <v>214</v>
      </c>
      <c r="E20" s="29" t="s">
        <v>7</v>
      </c>
      <c r="F20" s="29" t="s">
        <v>85</v>
      </c>
      <c r="G20" s="21">
        <v>125000</v>
      </c>
      <c r="H20" s="22">
        <v>25</v>
      </c>
      <c r="I20" s="66">
        <v>17506.05</v>
      </c>
      <c r="J20" s="23">
        <v>3587.5</v>
      </c>
      <c r="K20" s="23">
        <v>3800</v>
      </c>
      <c r="L20" s="23">
        <v>1919.78</v>
      </c>
      <c r="M20" s="24">
        <f t="shared" si="0"/>
        <v>26838.329999999998</v>
      </c>
      <c r="N20" s="24">
        <f t="shared" si="1"/>
        <v>98161.67</v>
      </c>
      <c r="O20" s="85"/>
    </row>
    <row r="21" spans="1:15" s="6" customFormat="1" ht="35.25" customHeight="1" x14ac:dyDescent="0.3">
      <c r="A21" s="18">
        <v>5</v>
      </c>
      <c r="B21" s="18" t="s">
        <v>158</v>
      </c>
      <c r="C21" s="27" t="s">
        <v>159</v>
      </c>
      <c r="D21" s="27" t="s">
        <v>214</v>
      </c>
      <c r="E21" s="87" t="s">
        <v>6</v>
      </c>
      <c r="F21" s="87" t="s">
        <v>85</v>
      </c>
      <c r="G21" s="25">
        <v>75000</v>
      </c>
      <c r="H21" s="26">
        <v>25</v>
      </c>
      <c r="I21" s="66">
        <v>6309.38</v>
      </c>
      <c r="J21" s="23">
        <v>2152.5</v>
      </c>
      <c r="K21" s="23">
        <v>2280</v>
      </c>
      <c r="L21" s="24"/>
      <c r="M21" s="24">
        <f t="shared" si="0"/>
        <v>10766.880000000001</v>
      </c>
      <c r="N21" s="24">
        <f t="shared" si="1"/>
        <v>64233.119999999995</v>
      </c>
      <c r="O21" s="85"/>
    </row>
    <row r="22" spans="1:15" s="6" customFormat="1" ht="18.75" x14ac:dyDescent="0.3">
      <c r="A22" s="18">
        <v>6</v>
      </c>
      <c r="B22" s="19" t="s">
        <v>30</v>
      </c>
      <c r="C22" s="19" t="s">
        <v>177</v>
      </c>
      <c r="D22" s="18" t="s">
        <v>88</v>
      </c>
      <c r="E22" s="20" t="s">
        <v>7</v>
      </c>
      <c r="F22" s="20" t="s">
        <v>85</v>
      </c>
      <c r="G22" s="21">
        <v>125000</v>
      </c>
      <c r="H22" s="26">
        <v>25</v>
      </c>
      <c r="I22" s="66">
        <v>17985.990000000002</v>
      </c>
      <c r="J22" s="23">
        <v>3587.5</v>
      </c>
      <c r="K22" s="23">
        <v>3800</v>
      </c>
      <c r="L22" s="24"/>
      <c r="M22" s="24">
        <f t="shared" si="0"/>
        <v>25398.49</v>
      </c>
      <c r="N22" s="24">
        <f t="shared" si="1"/>
        <v>99601.51</v>
      </c>
      <c r="O22" s="85"/>
    </row>
    <row r="23" spans="1:15" s="6" customFormat="1" ht="24" customHeight="1" x14ac:dyDescent="0.3">
      <c r="A23" s="18">
        <v>7</v>
      </c>
      <c r="B23" s="19" t="s">
        <v>212</v>
      </c>
      <c r="C23" s="18" t="s">
        <v>215</v>
      </c>
      <c r="D23" s="18" t="s">
        <v>88</v>
      </c>
      <c r="E23" s="18" t="s">
        <v>7</v>
      </c>
      <c r="F23" s="18" t="s">
        <v>85</v>
      </c>
      <c r="G23" s="21">
        <v>90000</v>
      </c>
      <c r="H23" s="88">
        <v>25</v>
      </c>
      <c r="I23" s="68">
        <v>9753.1200000000008</v>
      </c>
      <c r="J23" s="89">
        <v>2583</v>
      </c>
      <c r="K23" s="22">
        <v>2736</v>
      </c>
      <c r="L23" s="21"/>
      <c r="M23" s="23">
        <f t="shared" si="0"/>
        <v>15097.12</v>
      </c>
      <c r="N23" s="23">
        <f t="shared" si="1"/>
        <v>74902.880000000005</v>
      </c>
      <c r="O23" s="85"/>
    </row>
    <row r="24" spans="1:15" s="6" customFormat="1" ht="27.75" customHeight="1" x14ac:dyDescent="0.3">
      <c r="A24" s="18">
        <v>8</v>
      </c>
      <c r="B24" s="18" t="s">
        <v>156</v>
      </c>
      <c r="C24" s="90" t="s">
        <v>157</v>
      </c>
      <c r="D24" s="18" t="s">
        <v>88</v>
      </c>
      <c r="E24" s="29" t="s">
        <v>6</v>
      </c>
      <c r="F24" s="29" t="s">
        <v>85</v>
      </c>
      <c r="G24" s="25">
        <v>75000</v>
      </c>
      <c r="H24" s="26">
        <v>25</v>
      </c>
      <c r="I24" s="66">
        <v>6309.38</v>
      </c>
      <c r="J24" s="23">
        <v>2152.5</v>
      </c>
      <c r="K24" s="23">
        <v>2280</v>
      </c>
      <c r="L24" s="24"/>
      <c r="M24" s="24">
        <f t="shared" si="0"/>
        <v>10766.880000000001</v>
      </c>
      <c r="N24" s="24">
        <f t="shared" si="1"/>
        <v>64233.119999999995</v>
      </c>
      <c r="O24" s="85"/>
    </row>
    <row r="25" spans="1:15" s="6" customFormat="1" ht="18.75" x14ac:dyDescent="0.3">
      <c r="A25" s="18">
        <v>9</v>
      </c>
      <c r="B25" s="18" t="s">
        <v>155</v>
      </c>
      <c r="C25" s="18" t="s">
        <v>12</v>
      </c>
      <c r="D25" s="18" t="s">
        <v>88</v>
      </c>
      <c r="E25" s="20" t="s">
        <v>6</v>
      </c>
      <c r="F25" s="20" t="s">
        <v>85</v>
      </c>
      <c r="G25" s="25">
        <v>75000</v>
      </c>
      <c r="H25" s="26">
        <v>25</v>
      </c>
      <c r="I25" s="66">
        <v>6309.38</v>
      </c>
      <c r="J25" s="23">
        <v>2152.5</v>
      </c>
      <c r="K25" s="23">
        <v>2280</v>
      </c>
      <c r="L25" s="24"/>
      <c r="M25" s="24">
        <f t="shared" si="0"/>
        <v>10766.880000000001</v>
      </c>
      <c r="N25" s="24">
        <f t="shared" si="1"/>
        <v>64233.119999999995</v>
      </c>
      <c r="O25" s="85"/>
    </row>
    <row r="26" spans="1:15" s="6" customFormat="1" ht="18.75" x14ac:dyDescent="0.3">
      <c r="A26" s="18">
        <v>10</v>
      </c>
      <c r="B26" s="19" t="s">
        <v>75</v>
      </c>
      <c r="C26" s="19" t="s">
        <v>13</v>
      </c>
      <c r="D26" s="18" t="s">
        <v>88</v>
      </c>
      <c r="E26" s="20" t="s">
        <v>6</v>
      </c>
      <c r="F26" s="20" t="s">
        <v>85</v>
      </c>
      <c r="G26" s="25">
        <v>40000</v>
      </c>
      <c r="H26" s="26">
        <v>25</v>
      </c>
      <c r="I26" s="67">
        <v>0</v>
      </c>
      <c r="J26" s="24">
        <v>1148</v>
      </c>
      <c r="K26" s="24">
        <v>1216</v>
      </c>
      <c r="L26" s="24">
        <v>3839.56</v>
      </c>
      <c r="M26" s="24">
        <f t="shared" si="0"/>
        <v>6228.5599999999995</v>
      </c>
      <c r="N26" s="24">
        <f t="shared" si="1"/>
        <v>33771.440000000002</v>
      </c>
      <c r="O26" s="85"/>
    </row>
    <row r="27" spans="1:15" s="6" customFormat="1" ht="18.75" x14ac:dyDescent="0.3">
      <c r="A27" s="18">
        <v>11</v>
      </c>
      <c r="B27" s="19" t="s">
        <v>79</v>
      </c>
      <c r="C27" s="19" t="s">
        <v>231</v>
      </c>
      <c r="D27" s="19" t="s">
        <v>89</v>
      </c>
      <c r="E27" s="20" t="s">
        <v>7</v>
      </c>
      <c r="F27" s="20" t="s">
        <v>85</v>
      </c>
      <c r="G27" s="56">
        <v>160000</v>
      </c>
      <c r="H27" s="22">
        <v>25</v>
      </c>
      <c r="I27" s="66">
        <v>26218.87</v>
      </c>
      <c r="J27" s="23">
        <v>4592</v>
      </c>
      <c r="K27" s="23">
        <v>4864</v>
      </c>
      <c r="L27" s="23"/>
      <c r="M27" s="24">
        <f t="shared" si="0"/>
        <v>35699.869999999995</v>
      </c>
      <c r="N27" s="24">
        <f t="shared" si="1"/>
        <v>124300.13</v>
      </c>
      <c r="O27" s="85"/>
    </row>
    <row r="28" spans="1:15" s="6" customFormat="1" ht="18.75" x14ac:dyDescent="0.3">
      <c r="A28" s="18">
        <v>12</v>
      </c>
      <c r="B28" s="19" t="s">
        <v>83</v>
      </c>
      <c r="C28" s="19" t="s">
        <v>1</v>
      </c>
      <c r="D28" s="19" t="s">
        <v>89</v>
      </c>
      <c r="E28" s="20" t="s">
        <v>7</v>
      </c>
      <c r="F28" s="20" t="s">
        <v>85</v>
      </c>
      <c r="G28" s="36">
        <v>85000</v>
      </c>
      <c r="H28" s="33">
        <v>25</v>
      </c>
      <c r="I28" s="66">
        <v>7137.16</v>
      </c>
      <c r="J28" s="23">
        <v>2439.5</v>
      </c>
      <c r="K28" s="34">
        <v>2584</v>
      </c>
      <c r="L28" s="23">
        <v>5759.34</v>
      </c>
      <c r="M28" s="24">
        <f t="shared" si="0"/>
        <v>17945</v>
      </c>
      <c r="N28" s="24">
        <f t="shared" si="1"/>
        <v>67055</v>
      </c>
      <c r="O28" s="85"/>
    </row>
    <row r="29" spans="1:15" s="6" customFormat="1" ht="18.75" x14ac:dyDescent="0.3">
      <c r="A29" s="18">
        <v>13</v>
      </c>
      <c r="B29" s="19" t="s">
        <v>246</v>
      </c>
      <c r="C29" s="19" t="s">
        <v>3</v>
      </c>
      <c r="D29" s="19" t="s">
        <v>124</v>
      </c>
      <c r="E29" s="20" t="s">
        <v>7</v>
      </c>
      <c r="F29" s="20" t="s">
        <v>85</v>
      </c>
      <c r="G29" s="25">
        <v>60000</v>
      </c>
      <c r="H29" s="26">
        <v>25</v>
      </c>
      <c r="I29" s="66">
        <v>3486.68</v>
      </c>
      <c r="J29" s="23">
        <v>1722</v>
      </c>
      <c r="K29" s="23">
        <v>1824</v>
      </c>
      <c r="L29" s="23"/>
      <c r="M29" s="24">
        <f t="shared" si="0"/>
        <v>7057.68</v>
      </c>
      <c r="N29" s="24">
        <f t="shared" si="1"/>
        <v>52942.32</v>
      </c>
      <c r="O29" s="85"/>
    </row>
    <row r="30" spans="1:15" s="6" customFormat="1" ht="18.75" x14ac:dyDescent="0.3">
      <c r="A30" s="18">
        <v>14</v>
      </c>
      <c r="B30" s="19" t="s">
        <v>154</v>
      </c>
      <c r="C30" s="19" t="s">
        <v>3</v>
      </c>
      <c r="D30" s="19" t="s">
        <v>124</v>
      </c>
      <c r="E30" s="20" t="s">
        <v>7</v>
      </c>
      <c r="F30" s="20" t="s">
        <v>85</v>
      </c>
      <c r="G30" s="25">
        <v>60000</v>
      </c>
      <c r="H30" s="26">
        <v>25</v>
      </c>
      <c r="I30" s="66">
        <v>3486.68</v>
      </c>
      <c r="J30" s="23">
        <v>1722</v>
      </c>
      <c r="K30" s="23">
        <v>1824</v>
      </c>
      <c r="L30" s="23"/>
      <c r="M30" s="24">
        <v>7057.68</v>
      </c>
      <c r="N30" s="24">
        <v>52942.32</v>
      </c>
      <c r="O30" s="85"/>
    </row>
    <row r="31" spans="1:15" s="6" customFormat="1" ht="18.75" x14ac:dyDescent="0.3">
      <c r="A31" s="18">
        <v>15</v>
      </c>
      <c r="B31" s="19" t="s">
        <v>167</v>
      </c>
      <c r="C31" s="19" t="s">
        <v>3</v>
      </c>
      <c r="D31" s="19" t="s">
        <v>124</v>
      </c>
      <c r="E31" s="20" t="s">
        <v>7</v>
      </c>
      <c r="F31" s="20" t="s">
        <v>85</v>
      </c>
      <c r="G31" s="25">
        <v>60000</v>
      </c>
      <c r="H31" s="26">
        <v>25</v>
      </c>
      <c r="I31" s="66">
        <v>3486.68</v>
      </c>
      <c r="J31" s="23">
        <v>1722</v>
      </c>
      <c r="K31" s="23">
        <v>1824</v>
      </c>
      <c r="L31" s="23"/>
      <c r="M31" s="24">
        <v>7057.68</v>
      </c>
      <c r="N31" s="24">
        <v>52942.32</v>
      </c>
      <c r="O31" s="85"/>
    </row>
    <row r="32" spans="1:15" s="6" customFormat="1" ht="18.75" x14ac:dyDescent="0.3">
      <c r="A32" s="18">
        <v>16</v>
      </c>
      <c r="B32" s="19" t="s">
        <v>127</v>
      </c>
      <c r="C32" s="19" t="s">
        <v>3</v>
      </c>
      <c r="D32" s="19" t="s">
        <v>124</v>
      </c>
      <c r="E32" s="20" t="s">
        <v>6</v>
      </c>
      <c r="F32" s="20" t="s">
        <v>85</v>
      </c>
      <c r="G32" s="25">
        <v>66000</v>
      </c>
      <c r="H32" s="26">
        <v>25</v>
      </c>
      <c r="I32" s="66">
        <v>4615.76</v>
      </c>
      <c r="J32" s="23">
        <v>1894.2</v>
      </c>
      <c r="K32" s="23">
        <v>2006.4</v>
      </c>
      <c r="L32" s="19"/>
      <c r="M32" s="24">
        <f>+H32+I32+J32+K32+L32</f>
        <v>8541.36</v>
      </c>
      <c r="N32" s="24">
        <f>+G32-M32</f>
        <v>57458.64</v>
      </c>
      <c r="O32" s="85"/>
    </row>
    <row r="33" spans="1:15" s="6" customFormat="1" ht="18.75" x14ac:dyDescent="0.3">
      <c r="A33" s="18">
        <v>17</v>
      </c>
      <c r="B33" s="19" t="s">
        <v>230</v>
      </c>
      <c r="C33" s="19" t="s">
        <v>3</v>
      </c>
      <c r="D33" s="19" t="s">
        <v>124</v>
      </c>
      <c r="E33" s="20" t="s">
        <v>6</v>
      </c>
      <c r="F33" s="20" t="s">
        <v>85</v>
      </c>
      <c r="G33" s="25">
        <v>66000</v>
      </c>
      <c r="H33" s="26">
        <v>25</v>
      </c>
      <c r="I33" s="66">
        <v>4615.76</v>
      </c>
      <c r="J33" s="23">
        <v>1894.2</v>
      </c>
      <c r="K33" s="23">
        <v>2006.4</v>
      </c>
      <c r="L33" s="19"/>
      <c r="M33" s="24">
        <f>+H33+I33+J33+K33+L33</f>
        <v>8541.36</v>
      </c>
      <c r="N33" s="24">
        <f>+G33-M33</f>
        <v>57458.64</v>
      </c>
      <c r="O33" s="85"/>
    </row>
    <row r="34" spans="1:15" s="6" customFormat="1" ht="18.75" x14ac:dyDescent="0.3">
      <c r="A34" s="18">
        <v>18</v>
      </c>
      <c r="B34" s="19" t="s">
        <v>229</v>
      </c>
      <c r="C34" s="19" t="s">
        <v>3</v>
      </c>
      <c r="D34" s="19" t="s">
        <v>124</v>
      </c>
      <c r="E34" s="20" t="s">
        <v>6</v>
      </c>
      <c r="F34" s="20" t="s">
        <v>85</v>
      </c>
      <c r="G34" s="25">
        <v>66000</v>
      </c>
      <c r="H34" s="26">
        <v>25</v>
      </c>
      <c r="I34" s="66">
        <v>2465.9699999999998</v>
      </c>
      <c r="J34" s="23">
        <v>1894.2</v>
      </c>
      <c r="K34" s="23">
        <v>2006.4</v>
      </c>
      <c r="L34" s="19"/>
      <c r="M34" s="24">
        <f>+H34+I34+J34+K34+L34</f>
        <v>6391.57</v>
      </c>
      <c r="N34" s="24">
        <f>+G34-M34</f>
        <v>59608.43</v>
      </c>
      <c r="O34" s="85"/>
    </row>
    <row r="35" spans="1:15" s="6" customFormat="1" ht="18.75" x14ac:dyDescent="0.3">
      <c r="A35" s="18">
        <v>19</v>
      </c>
      <c r="B35" s="19" t="s">
        <v>62</v>
      </c>
      <c r="C35" s="19" t="s">
        <v>3</v>
      </c>
      <c r="D35" s="19" t="s">
        <v>124</v>
      </c>
      <c r="E35" s="20" t="s">
        <v>6</v>
      </c>
      <c r="F35" s="20" t="s">
        <v>85</v>
      </c>
      <c r="G35" s="25">
        <v>60000</v>
      </c>
      <c r="H35" s="26">
        <v>25</v>
      </c>
      <c r="I35" s="66">
        <v>3486.68</v>
      </c>
      <c r="J35" s="23">
        <v>1722</v>
      </c>
      <c r="K35" s="23">
        <v>1824</v>
      </c>
      <c r="L35" s="23"/>
      <c r="M35" s="24">
        <v>7057.68</v>
      </c>
      <c r="N35" s="24">
        <v>52942.32</v>
      </c>
      <c r="O35" s="85"/>
    </row>
    <row r="36" spans="1:15" s="6" customFormat="1" ht="18.75" x14ac:dyDescent="0.3">
      <c r="A36" s="18">
        <v>20</v>
      </c>
      <c r="B36" s="19" t="s">
        <v>184</v>
      </c>
      <c r="C36" s="19" t="s">
        <v>203</v>
      </c>
      <c r="D36" s="19" t="s">
        <v>90</v>
      </c>
      <c r="E36" s="20" t="s">
        <v>6</v>
      </c>
      <c r="F36" s="20" t="s">
        <v>85</v>
      </c>
      <c r="G36" s="21">
        <v>125000</v>
      </c>
      <c r="H36" s="22">
        <v>25</v>
      </c>
      <c r="I36" s="66">
        <v>17506.05</v>
      </c>
      <c r="J36" s="23">
        <v>3587.5</v>
      </c>
      <c r="K36" s="23">
        <v>3800</v>
      </c>
      <c r="L36" s="23">
        <v>1919.78</v>
      </c>
      <c r="M36" s="24">
        <f>+H36+I36+J36+K36+L36</f>
        <v>26838.329999999998</v>
      </c>
      <c r="N36" s="24">
        <f>+G36-M36</f>
        <v>98161.67</v>
      </c>
      <c r="O36" s="85"/>
    </row>
    <row r="37" spans="1:15" s="6" customFormat="1" ht="18.75" x14ac:dyDescent="0.3">
      <c r="A37" s="18">
        <v>21</v>
      </c>
      <c r="B37" s="19" t="s">
        <v>153</v>
      </c>
      <c r="C37" s="19" t="s">
        <v>1</v>
      </c>
      <c r="D37" s="19" t="s">
        <v>90</v>
      </c>
      <c r="E37" s="20" t="s">
        <v>6</v>
      </c>
      <c r="F37" s="20" t="s">
        <v>85</v>
      </c>
      <c r="G37" s="25">
        <v>85000</v>
      </c>
      <c r="H37" s="26">
        <v>25</v>
      </c>
      <c r="I37" s="66">
        <v>8576.99</v>
      </c>
      <c r="J37" s="24">
        <v>2439.5</v>
      </c>
      <c r="K37" s="24">
        <v>2584</v>
      </c>
      <c r="L37" s="24"/>
      <c r="M37" s="24">
        <v>13625.49</v>
      </c>
      <c r="N37" s="24">
        <v>71374.509999999995</v>
      </c>
      <c r="O37" s="85"/>
    </row>
    <row r="38" spans="1:15" s="6" customFormat="1" ht="18.75" x14ac:dyDescent="0.3">
      <c r="A38" s="18">
        <v>22</v>
      </c>
      <c r="B38" s="19" t="s">
        <v>25</v>
      </c>
      <c r="C38" s="18" t="s">
        <v>3</v>
      </c>
      <c r="D38" s="19" t="s">
        <v>90</v>
      </c>
      <c r="E38" s="20" t="s">
        <v>6</v>
      </c>
      <c r="F38" s="20" t="s">
        <v>85</v>
      </c>
      <c r="G38" s="25">
        <v>60000</v>
      </c>
      <c r="H38" s="22">
        <v>25</v>
      </c>
      <c r="I38" s="68">
        <v>3102.72</v>
      </c>
      <c r="J38" s="23">
        <v>1722</v>
      </c>
      <c r="K38" s="23">
        <v>1824</v>
      </c>
      <c r="L38" s="24">
        <v>1919.78</v>
      </c>
      <c r="M38" s="24">
        <f t="shared" ref="M38:M54" si="2">+H38+I38+J38+K38+L38</f>
        <v>8593.5</v>
      </c>
      <c r="N38" s="24">
        <f t="shared" ref="N38:N54" si="3">+G38-M38</f>
        <v>51406.5</v>
      </c>
      <c r="O38" s="85"/>
    </row>
    <row r="39" spans="1:15" s="6" customFormat="1" ht="18" customHeight="1" x14ac:dyDescent="0.3">
      <c r="A39" s="18">
        <v>23</v>
      </c>
      <c r="B39" s="19" t="s">
        <v>27</v>
      </c>
      <c r="C39" s="18" t="s">
        <v>3</v>
      </c>
      <c r="D39" s="19" t="s">
        <v>90</v>
      </c>
      <c r="E39" s="20" t="s">
        <v>7</v>
      </c>
      <c r="F39" s="20" t="s">
        <v>85</v>
      </c>
      <c r="G39" s="25">
        <v>50000</v>
      </c>
      <c r="H39" s="26">
        <v>25</v>
      </c>
      <c r="I39" s="67">
        <v>1854</v>
      </c>
      <c r="J39" s="24">
        <v>1435</v>
      </c>
      <c r="K39" s="24">
        <v>1520</v>
      </c>
      <c r="L39" s="24"/>
      <c r="M39" s="24">
        <f t="shared" si="2"/>
        <v>4834</v>
      </c>
      <c r="N39" s="24">
        <f t="shared" si="3"/>
        <v>45166</v>
      </c>
      <c r="O39" s="85"/>
    </row>
    <row r="40" spans="1:15" s="6" customFormat="1" ht="18.75" x14ac:dyDescent="0.3">
      <c r="A40" s="18">
        <v>24</v>
      </c>
      <c r="B40" s="18" t="s">
        <v>113</v>
      </c>
      <c r="C40" s="19" t="s">
        <v>3</v>
      </c>
      <c r="D40" s="19" t="s">
        <v>91</v>
      </c>
      <c r="E40" s="20" t="s">
        <v>6</v>
      </c>
      <c r="F40" s="20" t="s">
        <v>85</v>
      </c>
      <c r="G40" s="25">
        <v>50000</v>
      </c>
      <c r="H40" s="26">
        <v>25</v>
      </c>
      <c r="I40" s="66">
        <v>1854</v>
      </c>
      <c r="J40" s="24">
        <v>1435</v>
      </c>
      <c r="K40" s="24">
        <v>1520</v>
      </c>
      <c r="L40" s="24"/>
      <c r="M40" s="24">
        <f t="shared" si="2"/>
        <v>4834</v>
      </c>
      <c r="N40" s="24">
        <f t="shared" si="3"/>
        <v>45166</v>
      </c>
      <c r="O40" s="85"/>
    </row>
    <row r="41" spans="1:15" s="6" customFormat="1" ht="18.75" x14ac:dyDescent="0.3">
      <c r="A41" s="18">
        <v>25</v>
      </c>
      <c r="B41" s="19" t="s">
        <v>26</v>
      </c>
      <c r="C41" s="18" t="s">
        <v>121</v>
      </c>
      <c r="D41" s="19" t="s">
        <v>91</v>
      </c>
      <c r="E41" s="20" t="s">
        <v>6</v>
      </c>
      <c r="F41" s="20" t="s">
        <v>85</v>
      </c>
      <c r="G41" s="21">
        <v>125000</v>
      </c>
      <c r="H41" s="26">
        <v>25</v>
      </c>
      <c r="I41" s="66">
        <v>17985.990000000002</v>
      </c>
      <c r="J41" s="23">
        <v>3587.5</v>
      </c>
      <c r="K41" s="23">
        <v>3800</v>
      </c>
      <c r="L41" s="24"/>
      <c r="M41" s="24">
        <f t="shared" si="2"/>
        <v>25398.49</v>
      </c>
      <c r="N41" s="24">
        <f t="shared" si="3"/>
        <v>99601.51</v>
      </c>
      <c r="O41" s="85"/>
    </row>
    <row r="42" spans="1:15" s="6" customFormat="1" ht="18.75" x14ac:dyDescent="0.3">
      <c r="A42" s="18">
        <v>26</v>
      </c>
      <c r="B42" s="19" t="s">
        <v>43</v>
      </c>
      <c r="C42" s="18" t="s">
        <v>1</v>
      </c>
      <c r="D42" s="19" t="s">
        <v>91</v>
      </c>
      <c r="E42" s="20" t="s">
        <v>6</v>
      </c>
      <c r="F42" s="20" t="s">
        <v>85</v>
      </c>
      <c r="G42" s="36">
        <v>85000</v>
      </c>
      <c r="H42" s="33">
        <v>25</v>
      </c>
      <c r="I42" s="66">
        <v>8576.99</v>
      </c>
      <c r="J42" s="23">
        <v>2439.5</v>
      </c>
      <c r="K42" s="34">
        <v>2584</v>
      </c>
      <c r="L42" s="23"/>
      <c r="M42" s="24">
        <f t="shared" si="2"/>
        <v>13625.49</v>
      </c>
      <c r="N42" s="24">
        <f t="shared" si="3"/>
        <v>71374.509999999995</v>
      </c>
      <c r="O42" s="85"/>
    </row>
    <row r="43" spans="1:15" s="6" customFormat="1" ht="18.75" x14ac:dyDescent="0.3">
      <c r="A43" s="18">
        <v>27</v>
      </c>
      <c r="B43" s="19" t="s">
        <v>145</v>
      </c>
      <c r="C43" s="19" t="s">
        <v>232</v>
      </c>
      <c r="D43" s="18" t="s">
        <v>92</v>
      </c>
      <c r="E43" s="20" t="s">
        <v>6</v>
      </c>
      <c r="F43" s="20" t="s">
        <v>85</v>
      </c>
      <c r="G43" s="21">
        <v>160000</v>
      </c>
      <c r="H43" s="26">
        <v>25</v>
      </c>
      <c r="I43" s="66">
        <v>24779.03</v>
      </c>
      <c r="J43" s="23">
        <v>4592</v>
      </c>
      <c r="K43" s="23">
        <v>4864</v>
      </c>
      <c r="L43" s="23">
        <v>5759.34</v>
      </c>
      <c r="M43" s="24">
        <f t="shared" si="2"/>
        <v>40019.369999999995</v>
      </c>
      <c r="N43" s="24">
        <f t="shared" si="3"/>
        <v>119980.63</v>
      </c>
      <c r="O43" s="85"/>
    </row>
    <row r="44" spans="1:15" s="6" customFormat="1" ht="18.75" x14ac:dyDescent="0.3">
      <c r="A44" s="18">
        <v>28</v>
      </c>
      <c r="B44" s="19" t="s">
        <v>116</v>
      </c>
      <c r="C44" s="19" t="s">
        <v>2</v>
      </c>
      <c r="D44" s="18" t="s">
        <v>92</v>
      </c>
      <c r="E44" s="20" t="s">
        <v>7</v>
      </c>
      <c r="F44" s="20" t="s">
        <v>85</v>
      </c>
      <c r="G44" s="25">
        <v>60000</v>
      </c>
      <c r="H44" s="26">
        <v>25</v>
      </c>
      <c r="I44" s="66">
        <v>3486.68</v>
      </c>
      <c r="J44" s="23">
        <v>1722</v>
      </c>
      <c r="K44" s="23">
        <v>1824</v>
      </c>
      <c r="L44" s="24"/>
      <c r="M44" s="24">
        <f t="shared" si="2"/>
        <v>7057.68</v>
      </c>
      <c r="N44" s="24">
        <f t="shared" si="3"/>
        <v>52942.32</v>
      </c>
      <c r="O44" s="85"/>
    </row>
    <row r="45" spans="1:15" s="6" customFormat="1" ht="18.75" x14ac:dyDescent="0.3">
      <c r="A45" s="18">
        <v>29</v>
      </c>
      <c r="B45" s="19" t="s">
        <v>166</v>
      </c>
      <c r="C45" s="19" t="s">
        <v>2</v>
      </c>
      <c r="D45" s="19" t="s">
        <v>92</v>
      </c>
      <c r="E45" s="20" t="s">
        <v>6</v>
      </c>
      <c r="F45" s="20" t="s">
        <v>85</v>
      </c>
      <c r="G45" s="25">
        <v>75000</v>
      </c>
      <c r="H45" s="26">
        <v>25</v>
      </c>
      <c r="I45" s="66">
        <v>6309.38</v>
      </c>
      <c r="J45" s="23">
        <v>2152.5</v>
      </c>
      <c r="K45" s="23">
        <v>2280</v>
      </c>
      <c r="L45" s="24"/>
      <c r="M45" s="24">
        <f t="shared" si="2"/>
        <v>10766.880000000001</v>
      </c>
      <c r="N45" s="24">
        <f t="shared" si="3"/>
        <v>64233.119999999995</v>
      </c>
      <c r="O45" s="85"/>
    </row>
    <row r="46" spans="1:15" s="6" customFormat="1" ht="18.75" x14ac:dyDescent="0.3">
      <c r="A46" s="18">
        <v>30</v>
      </c>
      <c r="B46" s="19" t="s">
        <v>32</v>
      </c>
      <c r="C46" s="19" t="s">
        <v>12</v>
      </c>
      <c r="D46" s="19" t="s">
        <v>92</v>
      </c>
      <c r="E46" s="20" t="s">
        <v>6</v>
      </c>
      <c r="F46" s="20" t="s">
        <v>85</v>
      </c>
      <c r="G46" s="25">
        <v>75000</v>
      </c>
      <c r="H46" s="26">
        <v>25</v>
      </c>
      <c r="I46" s="66">
        <v>6309.38</v>
      </c>
      <c r="J46" s="23">
        <v>2152.5</v>
      </c>
      <c r="K46" s="23">
        <v>2280</v>
      </c>
      <c r="L46" s="24"/>
      <c r="M46" s="24">
        <f t="shared" si="2"/>
        <v>10766.880000000001</v>
      </c>
      <c r="N46" s="24">
        <f t="shared" si="3"/>
        <v>64233.119999999995</v>
      </c>
      <c r="O46" s="85"/>
    </row>
    <row r="47" spans="1:15" s="6" customFormat="1" ht="18.75" x14ac:dyDescent="0.3">
      <c r="A47" s="18">
        <v>31</v>
      </c>
      <c r="B47" s="19" t="s">
        <v>189</v>
      </c>
      <c r="C47" s="19" t="s">
        <v>12</v>
      </c>
      <c r="D47" s="19" t="s">
        <v>92</v>
      </c>
      <c r="E47" s="20" t="s">
        <v>6</v>
      </c>
      <c r="F47" s="20" t="s">
        <v>85</v>
      </c>
      <c r="G47" s="25">
        <v>75000</v>
      </c>
      <c r="H47" s="26">
        <v>25</v>
      </c>
      <c r="I47" s="66">
        <v>6309.38</v>
      </c>
      <c r="J47" s="23">
        <v>2152.5</v>
      </c>
      <c r="K47" s="23">
        <v>2280</v>
      </c>
      <c r="L47" s="24"/>
      <c r="M47" s="24">
        <f t="shared" si="2"/>
        <v>10766.880000000001</v>
      </c>
      <c r="N47" s="24">
        <f t="shared" si="3"/>
        <v>64233.119999999995</v>
      </c>
      <c r="O47" s="85"/>
    </row>
    <row r="48" spans="1:15" s="6" customFormat="1" ht="18.75" x14ac:dyDescent="0.3">
      <c r="A48" s="18">
        <v>32</v>
      </c>
      <c r="B48" s="19" t="s">
        <v>190</v>
      </c>
      <c r="C48" s="19" t="s">
        <v>12</v>
      </c>
      <c r="D48" s="19" t="s">
        <v>92</v>
      </c>
      <c r="E48" s="20" t="s">
        <v>7</v>
      </c>
      <c r="F48" s="20" t="s">
        <v>85</v>
      </c>
      <c r="G48" s="25">
        <v>75000</v>
      </c>
      <c r="H48" s="26">
        <v>25</v>
      </c>
      <c r="I48" s="66">
        <v>6309.38</v>
      </c>
      <c r="J48" s="23">
        <v>2152.5</v>
      </c>
      <c r="K48" s="23">
        <v>2280</v>
      </c>
      <c r="L48" s="24"/>
      <c r="M48" s="24">
        <f t="shared" si="2"/>
        <v>10766.880000000001</v>
      </c>
      <c r="N48" s="24">
        <f t="shared" si="3"/>
        <v>64233.119999999995</v>
      </c>
      <c r="O48" s="85"/>
    </row>
    <row r="49" spans="1:15" s="6" customFormat="1" ht="18.75" x14ac:dyDescent="0.3">
      <c r="A49" s="18">
        <v>33</v>
      </c>
      <c r="B49" s="19" t="s">
        <v>93</v>
      </c>
      <c r="C49" s="19" t="s">
        <v>94</v>
      </c>
      <c r="D49" s="19" t="s">
        <v>92</v>
      </c>
      <c r="E49" s="20" t="s">
        <v>6</v>
      </c>
      <c r="F49" s="20" t="s">
        <v>85</v>
      </c>
      <c r="G49" s="25">
        <v>60000</v>
      </c>
      <c r="H49" s="26">
        <v>25</v>
      </c>
      <c r="I49" s="67">
        <v>3486.68</v>
      </c>
      <c r="J49" s="24">
        <v>1722</v>
      </c>
      <c r="K49" s="24">
        <v>1824</v>
      </c>
      <c r="L49" s="24"/>
      <c r="M49" s="24">
        <f t="shared" si="2"/>
        <v>7057.68</v>
      </c>
      <c r="N49" s="24">
        <f t="shared" si="3"/>
        <v>52942.32</v>
      </c>
      <c r="O49" s="85"/>
    </row>
    <row r="50" spans="1:15" s="6" customFormat="1" ht="18.75" x14ac:dyDescent="0.3">
      <c r="A50" s="18">
        <v>34</v>
      </c>
      <c r="B50" s="40" t="s">
        <v>220</v>
      </c>
      <c r="C50" s="18" t="s">
        <v>202</v>
      </c>
      <c r="D50" s="29" t="s">
        <v>236</v>
      </c>
      <c r="E50" s="20" t="s">
        <v>6</v>
      </c>
      <c r="F50" s="20" t="s">
        <v>85</v>
      </c>
      <c r="G50" s="21">
        <v>125000</v>
      </c>
      <c r="H50" s="26">
        <v>25</v>
      </c>
      <c r="I50" s="66">
        <v>17985.990000000002</v>
      </c>
      <c r="J50" s="23">
        <v>3587.5</v>
      </c>
      <c r="K50" s="23">
        <v>3800</v>
      </c>
      <c r="L50" s="24"/>
      <c r="M50" s="24">
        <f t="shared" si="2"/>
        <v>25398.49</v>
      </c>
      <c r="N50" s="24">
        <f t="shared" si="3"/>
        <v>99601.51</v>
      </c>
      <c r="O50" s="85"/>
    </row>
    <row r="51" spans="1:15" s="6" customFormat="1" ht="18.75" customHeight="1" x14ac:dyDescent="0.3">
      <c r="A51" s="18">
        <v>35</v>
      </c>
      <c r="B51" s="19" t="s">
        <v>247</v>
      </c>
      <c r="C51" s="18" t="s">
        <v>203</v>
      </c>
      <c r="D51" s="18" t="s">
        <v>211</v>
      </c>
      <c r="E51" s="30" t="s">
        <v>6</v>
      </c>
      <c r="F51" s="30" t="s">
        <v>85</v>
      </c>
      <c r="G51" s="21">
        <v>125000</v>
      </c>
      <c r="H51" s="22">
        <v>25</v>
      </c>
      <c r="I51" s="66">
        <v>17985.990000000002</v>
      </c>
      <c r="J51" s="23">
        <v>3587.5</v>
      </c>
      <c r="K51" s="23">
        <v>3800</v>
      </c>
      <c r="L51" s="23"/>
      <c r="M51" s="23">
        <f t="shared" si="2"/>
        <v>25398.49</v>
      </c>
      <c r="N51" s="23">
        <f t="shared" si="3"/>
        <v>99601.51</v>
      </c>
      <c r="O51" s="85"/>
    </row>
    <row r="52" spans="1:15" s="6" customFormat="1" ht="18.75" x14ac:dyDescent="0.3">
      <c r="A52" s="18">
        <v>36</v>
      </c>
      <c r="B52" s="31" t="s">
        <v>24</v>
      </c>
      <c r="C52" s="19" t="s">
        <v>1</v>
      </c>
      <c r="D52" s="18" t="s">
        <v>211</v>
      </c>
      <c r="E52" s="32" t="s">
        <v>6</v>
      </c>
      <c r="F52" s="20" t="s">
        <v>85</v>
      </c>
      <c r="G52" s="21">
        <v>85000</v>
      </c>
      <c r="H52" s="33">
        <v>25</v>
      </c>
      <c r="I52" s="69">
        <v>8576.99</v>
      </c>
      <c r="J52" s="23">
        <v>2439.5</v>
      </c>
      <c r="K52" s="23">
        <v>2584</v>
      </c>
      <c r="L52" s="34"/>
      <c r="M52" s="24">
        <f t="shared" si="2"/>
        <v>13625.49</v>
      </c>
      <c r="N52" s="24">
        <f t="shared" si="3"/>
        <v>71374.509999999995</v>
      </c>
      <c r="O52" s="85"/>
    </row>
    <row r="53" spans="1:15" s="6" customFormat="1" ht="18.75" customHeight="1" x14ac:dyDescent="0.3">
      <c r="A53" s="18">
        <v>37</v>
      </c>
      <c r="B53" s="19" t="s">
        <v>152</v>
      </c>
      <c r="C53" s="18" t="s">
        <v>237</v>
      </c>
      <c r="D53" s="18" t="s">
        <v>235</v>
      </c>
      <c r="E53" s="32" t="s">
        <v>6</v>
      </c>
      <c r="F53" s="20" t="s">
        <v>85</v>
      </c>
      <c r="G53" s="21">
        <v>125000</v>
      </c>
      <c r="H53" s="22">
        <v>25</v>
      </c>
      <c r="I53" s="66">
        <v>17985.990000000002</v>
      </c>
      <c r="J53" s="23">
        <v>3587.5</v>
      </c>
      <c r="K53" s="23">
        <v>3800</v>
      </c>
      <c r="L53" s="23"/>
      <c r="M53" s="23">
        <f t="shared" si="2"/>
        <v>25398.49</v>
      </c>
      <c r="N53" s="23">
        <f t="shared" si="3"/>
        <v>99601.51</v>
      </c>
      <c r="O53" s="85"/>
    </row>
    <row r="54" spans="1:15" s="6" customFormat="1" ht="18.75" x14ac:dyDescent="0.3">
      <c r="A54" s="18">
        <v>38</v>
      </c>
      <c r="B54" s="31" t="s">
        <v>221</v>
      </c>
      <c r="C54" s="19" t="s">
        <v>12</v>
      </c>
      <c r="D54" s="18" t="s">
        <v>222</v>
      </c>
      <c r="E54" s="32" t="s">
        <v>6</v>
      </c>
      <c r="F54" s="20" t="s">
        <v>85</v>
      </c>
      <c r="G54" s="21">
        <v>75000</v>
      </c>
      <c r="H54" s="33">
        <v>25</v>
      </c>
      <c r="I54" s="69">
        <v>6309.38</v>
      </c>
      <c r="J54" s="23">
        <v>2152.5</v>
      </c>
      <c r="K54" s="23">
        <v>2280</v>
      </c>
      <c r="L54" s="34"/>
      <c r="M54" s="24">
        <f t="shared" si="2"/>
        <v>10766.880000000001</v>
      </c>
      <c r="N54" s="24">
        <f t="shared" si="3"/>
        <v>64233.119999999995</v>
      </c>
      <c r="O54" s="85"/>
    </row>
    <row r="55" spans="1:15" s="6" customFormat="1" ht="18.75" x14ac:dyDescent="0.3">
      <c r="A55" s="18">
        <v>39</v>
      </c>
      <c r="B55" s="19" t="s">
        <v>33</v>
      </c>
      <c r="C55" s="19" t="s">
        <v>1</v>
      </c>
      <c r="D55" s="19" t="s">
        <v>95</v>
      </c>
      <c r="E55" s="20" t="s">
        <v>7</v>
      </c>
      <c r="F55" s="20" t="s">
        <v>85</v>
      </c>
      <c r="G55" s="25">
        <v>85000</v>
      </c>
      <c r="H55" s="26">
        <v>25</v>
      </c>
      <c r="I55" s="67">
        <v>8576.99</v>
      </c>
      <c r="J55" s="24">
        <v>2439.5</v>
      </c>
      <c r="K55" s="24">
        <v>2584</v>
      </c>
      <c r="L55" s="24"/>
      <c r="M55" s="24">
        <v>13625.49</v>
      </c>
      <c r="N55" s="24">
        <v>71374.509999999995</v>
      </c>
      <c r="O55" s="85"/>
    </row>
    <row r="56" spans="1:15" s="6" customFormat="1" ht="18.75" x14ac:dyDescent="0.3">
      <c r="A56" s="18">
        <v>40</v>
      </c>
      <c r="B56" s="19" t="s">
        <v>181</v>
      </c>
      <c r="C56" s="19" t="s">
        <v>182</v>
      </c>
      <c r="D56" s="19" t="s">
        <v>95</v>
      </c>
      <c r="E56" s="20" t="s">
        <v>7</v>
      </c>
      <c r="F56" s="20" t="s">
        <v>85</v>
      </c>
      <c r="G56" s="25">
        <v>60000</v>
      </c>
      <c r="H56" s="26">
        <v>25</v>
      </c>
      <c r="I56" s="66">
        <v>3486.68</v>
      </c>
      <c r="J56" s="24">
        <v>1722</v>
      </c>
      <c r="K56" s="24">
        <v>1824</v>
      </c>
      <c r="L56" s="24"/>
      <c r="M56" s="24">
        <f>+H56+I56+J56+K56+L56</f>
        <v>7057.68</v>
      </c>
      <c r="N56" s="24">
        <f t="shared" ref="N56:N63" si="4">+G56-M56</f>
        <v>52942.32</v>
      </c>
      <c r="O56" s="85"/>
    </row>
    <row r="57" spans="1:15" s="6" customFormat="1" ht="18.75" x14ac:dyDescent="0.3">
      <c r="A57" s="18">
        <v>41</v>
      </c>
      <c r="B57" s="19" t="s">
        <v>185</v>
      </c>
      <c r="C57" s="19" t="s">
        <v>182</v>
      </c>
      <c r="D57" s="19" t="s">
        <v>95</v>
      </c>
      <c r="E57" s="20" t="s">
        <v>6</v>
      </c>
      <c r="F57" s="20" t="s">
        <v>85</v>
      </c>
      <c r="G57" s="25">
        <v>75000</v>
      </c>
      <c r="H57" s="26">
        <v>25</v>
      </c>
      <c r="I57" s="66">
        <v>6309.38</v>
      </c>
      <c r="J57" s="23">
        <v>2152.5</v>
      </c>
      <c r="K57" s="23">
        <v>2280</v>
      </c>
      <c r="L57" s="24"/>
      <c r="M57" s="24">
        <f>+H57+I57+J57+K57+L57</f>
        <v>10766.880000000001</v>
      </c>
      <c r="N57" s="24">
        <f t="shared" si="4"/>
        <v>64233.119999999995</v>
      </c>
      <c r="O57" s="85"/>
    </row>
    <row r="58" spans="1:15" s="6" customFormat="1" ht="18.75" x14ac:dyDescent="0.3">
      <c r="A58" s="18">
        <v>42</v>
      </c>
      <c r="B58" s="19" t="s">
        <v>234</v>
      </c>
      <c r="C58" s="19" t="s">
        <v>81</v>
      </c>
      <c r="D58" s="19" t="s">
        <v>95</v>
      </c>
      <c r="E58" s="20" t="s">
        <v>6</v>
      </c>
      <c r="F58" s="20" t="s">
        <v>85</v>
      </c>
      <c r="G58" s="25">
        <v>43000</v>
      </c>
      <c r="H58" s="26">
        <v>25</v>
      </c>
      <c r="I58" s="27">
        <v>866.06</v>
      </c>
      <c r="J58" s="23">
        <v>1234.0999999999999</v>
      </c>
      <c r="K58" s="23">
        <v>1307.2</v>
      </c>
      <c r="L58" s="24"/>
      <c r="M58" s="24">
        <f>H58+I58+J58+K58</f>
        <v>3432.3599999999997</v>
      </c>
      <c r="N58" s="24">
        <f t="shared" si="4"/>
        <v>39567.64</v>
      </c>
      <c r="O58" s="85"/>
    </row>
    <row r="59" spans="1:15" s="6" customFormat="1" ht="18.75" x14ac:dyDescent="0.3">
      <c r="A59" s="18">
        <v>43</v>
      </c>
      <c r="B59" s="19" t="s">
        <v>186</v>
      </c>
      <c r="C59" s="18" t="s">
        <v>84</v>
      </c>
      <c r="D59" s="19" t="s">
        <v>95</v>
      </c>
      <c r="E59" s="20" t="s">
        <v>7</v>
      </c>
      <c r="F59" s="20" t="s">
        <v>85</v>
      </c>
      <c r="G59" s="25">
        <v>40000</v>
      </c>
      <c r="H59" s="26">
        <v>25</v>
      </c>
      <c r="I59" s="31">
        <v>442.65</v>
      </c>
      <c r="J59" s="24">
        <v>1148</v>
      </c>
      <c r="K59" s="24">
        <v>1216</v>
      </c>
      <c r="L59" s="24"/>
      <c r="M59" s="24">
        <f>+H59+I59+J59+K59+L59</f>
        <v>2831.65</v>
      </c>
      <c r="N59" s="24">
        <f t="shared" si="4"/>
        <v>37168.35</v>
      </c>
      <c r="O59" s="85"/>
    </row>
    <row r="60" spans="1:15" s="6" customFormat="1" ht="18.75" x14ac:dyDescent="0.3">
      <c r="A60" s="18">
        <v>44</v>
      </c>
      <c r="B60" s="19" t="s">
        <v>22</v>
      </c>
      <c r="C60" s="18" t="s">
        <v>203</v>
      </c>
      <c r="D60" s="19" t="s">
        <v>96</v>
      </c>
      <c r="E60" s="28" t="s">
        <v>6</v>
      </c>
      <c r="F60" s="20" t="s">
        <v>85</v>
      </c>
      <c r="G60" s="21">
        <v>125000</v>
      </c>
      <c r="H60" s="26">
        <v>25</v>
      </c>
      <c r="I60" s="66">
        <v>17026.099999999999</v>
      </c>
      <c r="J60" s="23">
        <v>3587.5</v>
      </c>
      <c r="K60" s="23">
        <v>3800</v>
      </c>
      <c r="L60" s="24">
        <v>3839.56</v>
      </c>
      <c r="M60" s="24">
        <f>+H60+I60+J60+K60+L60</f>
        <v>28278.16</v>
      </c>
      <c r="N60" s="24">
        <f t="shared" si="4"/>
        <v>96721.84</v>
      </c>
      <c r="O60" s="85"/>
    </row>
    <row r="61" spans="1:15" s="6" customFormat="1" ht="18.75" x14ac:dyDescent="0.3">
      <c r="A61" s="18">
        <v>45</v>
      </c>
      <c r="B61" s="19" t="s">
        <v>23</v>
      </c>
      <c r="C61" s="19" t="s">
        <v>2</v>
      </c>
      <c r="D61" s="19" t="s">
        <v>96</v>
      </c>
      <c r="E61" s="20" t="s">
        <v>6</v>
      </c>
      <c r="F61" s="20" t="s">
        <v>85</v>
      </c>
      <c r="G61" s="25">
        <v>50000</v>
      </c>
      <c r="H61" s="26">
        <v>25</v>
      </c>
      <c r="I61" s="67">
        <v>1854</v>
      </c>
      <c r="J61" s="24">
        <v>1435</v>
      </c>
      <c r="K61" s="24">
        <v>1520</v>
      </c>
      <c r="L61" s="24"/>
      <c r="M61" s="24">
        <f>+H61+I61+J61+K61+L61</f>
        <v>4834</v>
      </c>
      <c r="N61" s="24">
        <f t="shared" si="4"/>
        <v>45166</v>
      </c>
      <c r="O61" s="85"/>
    </row>
    <row r="62" spans="1:15" s="6" customFormat="1" ht="18.75" x14ac:dyDescent="0.3">
      <c r="A62" s="18">
        <v>46</v>
      </c>
      <c r="B62" s="31" t="s">
        <v>146</v>
      </c>
      <c r="C62" s="18" t="s">
        <v>203</v>
      </c>
      <c r="D62" s="19" t="s">
        <v>97</v>
      </c>
      <c r="E62" s="32" t="s">
        <v>6</v>
      </c>
      <c r="F62" s="20" t="s">
        <v>85</v>
      </c>
      <c r="G62" s="21">
        <v>160000</v>
      </c>
      <c r="H62" s="33">
        <v>25</v>
      </c>
      <c r="I62" s="66">
        <v>26218.87</v>
      </c>
      <c r="J62" s="23">
        <v>4592</v>
      </c>
      <c r="K62" s="23">
        <v>4864</v>
      </c>
      <c r="L62" s="34"/>
      <c r="M62" s="24">
        <f>+H62+I62+J62+K62+L62</f>
        <v>35699.869999999995</v>
      </c>
      <c r="N62" s="24">
        <f t="shared" si="4"/>
        <v>124300.13</v>
      </c>
      <c r="O62" s="85"/>
    </row>
    <row r="63" spans="1:15" s="6" customFormat="1" ht="18.75" x14ac:dyDescent="0.3">
      <c r="A63" s="18">
        <v>47</v>
      </c>
      <c r="B63" s="31" t="s">
        <v>164</v>
      </c>
      <c r="C63" s="18" t="s">
        <v>165</v>
      </c>
      <c r="D63" s="19" t="s">
        <v>97</v>
      </c>
      <c r="E63" s="32" t="s">
        <v>7</v>
      </c>
      <c r="F63" s="20" t="s">
        <v>85</v>
      </c>
      <c r="G63" s="21">
        <v>125000</v>
      </c>
      <c r="H63" s="33">
        <v>25</v>
      </c>
      <c r="I63" s="66">
        <v>17985.990000000002</v>
      </c>
      <c r="J63" s="23">
        <v>3587.5</v>
      </c>
      <c r="K63" s="23">
        <v>3800</v>
      </c>
      <c r="L63" s="34"/>
      <c r="M63" s="24">
        <f>+H63+I63+J63+K63+L63</f>
        <v>25398.49</v>
      </c>
      <c r="N63" s="24">
        <f t="shared" si="4"/>
        <v>99601.51</v>
      </c>
      <c r="O63" s="85"/>
    </row>
    <row r="64" spans="1:15" s="6" customFormat="1" ht="18.75" x14ac:dyDescent="0.3">
      <c r="A64" s="18">
        <v>48</v>
      </c>
      <c r="B64" s="19" t="s">
        <v>38</v>
      </c>
      <c r="C64" s="35" t="s">
        <v>233</v>
      </c>
      <c r="D64" s="35" t="s">
        <v>97</v>
      </c>
      <c r="E64" s="32" t="s">
        <v>6</v>
      </c>
      <c r="F64" s="20" t="s">
        <v>85</v>
      </c>
      <c r="G64" s="25">
        <v>85000</v>
      </c>
      <c r="H64" s="26">
        <v>25</v>
      </c>
      <c r="I64" s="67">
        <v>8576.99</v>
      </c>
      <c r="J64" s="24">
        <v>2439.5</v>
      </c>
      <c r="K64" s="24">
        <v>2584</v>
      </c>
      <c r="L64" s="24"/>
      <c r="M64" s="24">
        <v>13625.49</v>
      </c>
      <c r="N64" s="24">
        <v>71374.509999999995</v>
      </c>
      <c r="O64" s="85"/>
    </row>
    <row r="65" spans="1:15" s="6" customFormat="1" ht="18.75" x14ac:dyDescent="0.3">
      <c r="A65" s="18">
        <v>49</v>
      </c>
      <c r="B65" s="19" t="s">
        <v>197</v>
      </c>
      <c r="C65" s="35" t="s">
        <v>194</v>
      </c>
      <c r="D65" s="35" t="s">
        <v>97</v>
      </c>
      <c r="E65" s="32" t="s">
        <v>6</v>
      </c>
      <c r="F65" s="20" t="s">
        <v>85</v>
      </c>
      <c r="G65" s="25">
        <v>75000</v>
      </c>
      <c r="H65" s="26">
        <v>25</v>
      </c>
      <c r="I65" s="66">
        <v>6309.38</v>
      </c>
      <c r="J65" s="23">
        <v>2152.5</v>
      </c>
      <c r="K65" s="23">
        <v>2280</v>
      </c>
      <c r="L65" s="24"/>
      <c r="M65" s="24">
        <f>+H65+I65+J65+K65+L65</f>
        <v>10766.880000000001</v>
      </c>
      <c r="N65" s="24">
        <f t="shared" ref="N65:N77" si="5">+G65-M65</f>
        <v>64233.119999999995</v>
      </c>
      <c r="O65" s="85"/>
    </row>
    <row r="66" spans="1:15" s="6" customFormat="1" ht="18.75" x14ac:dyDescent="0.3">
      <c r="A66" s="18">
        <v>50</v>
      </c>
      <c r="B66" s="19" t="s">
        <v>34</v>
      </c>
      <c r="C66" s="19" t="s">
        <v>204</v>
      </c>
      <c r="D66" s="19" t="s">
        <v>98</v>
      </c>
      <c r="E66" s="20" t="s">
        <v>6</v>
      </c>
      <c r="F66" s="20" t="s">
        <v>85</v>
      </c>
      <c r="G66" s="21">
        <v>125000</v>
      </c>
      <c r="H66" s="22">
        <v>25</v>
      </c>
      <c r="I66" s="66">
        <v>17985.990000000002</v>
      </c>
      <c r="J66" s="23">
        <v>3587.5</v>
      </c>
      <c r="K66" s="23">
        <v>3800</v>
      </c>
      <c r="L66" s="23"/>
      <c r="M66" s="24">
        <f>+H66+I66+J66+K66+L66</f>
        <v>25398.49</v>
      </c>
      <c r="N66" s="24">
        <f t="shared" si="5"/>
        <v>99601.51</v>
      </c>
      <c r="O66" s="85"/>
    </row>
    <row r="67" spans="1:15" s="6" customFormat="1" ht="18.75" x14ac:dyDescent="0.3">
      <c r="A67" s="18">
        <v>51</v>
      </c>
      <c r="B67" s="19" t="s">
        <v>168</v>
      </c>
      <c r="C67" s="19" t="s">
        <v>169</v>
      </c>
      <c r="D67" s="19" t="s">
        <v>98</v>
      </c>
      <c r="E67" s="20" t="s">
        <v>7</v>
      </c>
      <c r="F67" s="20" t="s">
        <v>85</v>
      </c>
      <c r="G67" s="21">
        <v>75000</v>
      </c>
      <c r="H67" s="22">
        <v>25</v>
      </c>
      <c r="I67" s="66">
        <v>5925.42</v>
      </c>
      <c r="J67" s="23">
        <v>2152.5</v>
      </c>
      <c r="K67" s="23">
        <v>2280</v>
      </c>
      <c r="L67" s="24">
        <v>1919.78</v>
      </c>
      <c r="M67" s="24">
        <f>+H67+I67+J67+K67+L67</f>
        <v>12302.7</v>
      </c>
      <c r="N67" s="24">
        <f t="shared" si="5"/>
        <v>62697.3</v>
      </c>
      <c r="O67" s="85"/>
    </row>
    <row r="68" spans="1:15" s="6" customFormat="1" ht="18.75" x14ac:dyDescent="0.3">
      <c r="A68" s="18">
        <v>52</v>
      </c>
      <c r="B68" s="19" t="s">
        <v>29</v>
      </c>
      <c r="C68" s="19" t="s">
        <v>12</v>
      </c>
      <c r="D68" s="19" t="s">
        <v>98</v>
      </c>
      <c r="E68" s="20" t="s">
        <v>7</v>
      </c>
      <c r="F68" s="20" t="s">
        <v>85</v>
      </c>
      <c r="G68" s="25">
        <v>75000</v>
      </c>
      <c r="H68" s="26">
        <v>25</v>
      </c>
      <c r="I68" s="66">
        <v>6309.38</v>
      </c>
      <c r="J68" s="24">
        <v>2152.5</v>
      </c>
      <c r="K68" s="24">
        <v>2280</v>
      </c>
      <c r="L68" s="24"/>
      <c r="M68" s="24">
        <f>+H68+I68+J68+K68+L68</f>
        <v>10766.880000000001</v>
      </c>
      <c r="N68" s="24">
        <f t="shared" si="5"/>
        <v>64233.119999999995</v>
      </c>
      <c r="O68" s="85"/>
    </row>
    <row r="69" spans="1:15" s="6" customFormat="1" ht="18.75" x14ac:dyDescent="0.3">
      <c r="A69" s="18">
        <v>53</v>
      </c>
      <c r="B69" s="19" t="s">
        <v>36</v>
      </c>
      <c r="C69" s="19" t="s">
        <v>14</v>
      </c>
      <c r="D69" s="19" t="s">
        <v>98</v>
      </c>
      <c r="E69" s="20" t="s">
        <v>7</v>
      </c>
      <c r="F69" s="20" t="s">
        <v>85</v>
      </c>
      <c r="G69" s="25">
        <v>40000</v>
      </c>
      <c r="H69" s="26">
        <v>25</v>
      </c>
      <c r="I69" s="27">
        <v>442.65</v>
      </c>
      <c r="J69" s="24">
        <v>1148</v>
      </c>
      <c r="K69" s="24">
        <v>1216</v>
      </c>
      <c r="L69" s="24"/>
      <c r="M69" s="24">
        <f>+H69+I69+J69+K69+L69</f>
        <v>2831.65</v>
      </c>
      <c r="N69" s="24">
        <f t="shared" si="5"/>
        <v>37168.35</v>
      </c>
      <c r="O69" s="85"/>
    </row>
    <row r="70" spans="1:15" s="6" customFormat="1" ht="18.75" x14ac:dyDescent="0.3">
      <c r="A70" s="18">
        <v>54</v>
      </c>
      <c r="B70" s="19" t="s">
        <v>248</v>
      </c>
      <c r="C70" s="19" t="s">
        <v>14</v>
      </c>
      <c r="D70" s="19" t="s">
        <v>98</v>
      </c>
      <c r="E70" s="20" t="s">
        <v>7</v>
      </c>
      <c r="F70" s="20" t="s">
        <v>85</v>
      </c>
      <c r="G70" s="25">
        <v>43000</v>
      </c>
      <c r="H70" s="26">
        <v>25</v>
      </c>
      <c r="I70" s="27">
        <v>866.06</v>
      </c>
      <c r="J70" s="23">
        <v>1234.0999999999999</v>
      </c>
      <c r="K70" s="23">
        <v>1307.2</v>
      </c>
      <c r="L70" s="24"/>
      <c r="M70" s="24">
        <f>H70+I70+J70+K70</f>
        <v>3432.3599999999997</v>
      </c>
      <c r="N70" s="24">
        <f t="shared" si="5"/>
        <v>39567.64</v>
      </c>
      <c r="O70" s="85"/>
    </row>
    <row r="71" spans="1:15" s="6" customFormat="1" ht="18.75" x14ac:dyDescent="0.3">
      <c r="A71" s="18">
        <v>55</v>
      </c>
      <c r="B71" s="19" t="s">
        <v>35</v>
      </c>
      <c r="C71" s="19" t="s">
        <v>14</v>
      </c>
      <c r="D71" s="19" t="s">
        <v>98</v>
      </c>
      <c r="E71" s="20" t="s">
        <v>7</v>
      </c>
      <c r="F71" s="20" t="s">
        <v>85</v>
      </c>
      <c r="G71" s="25">
        <v>50000</v>
      </c>
      <c r="H71" s="26">
        <v>25</v>
      </c>
      <c r="I71" s="67">
        <v>1854</v>
      </c>
      <c r="J71" s="24">
        <v>1435</v>
      </c>
      <c r="K71" s="24">
        <v>1520</v>
      </c>
      <c r="L71" s="24"/>
      <c r="M71" s="24">
        <f t="shared" ref="M71:M77" si="6">+H71+I71+J71+K71+L71</f>
        <v>4834</v>
      </c>
      <c r="N71" s="24">
        <f t="shared" si="5"/>
        <v>45166</v>
      </c>
      <c r="O71" s="85"/>
    </row>
    <row r="72" spans="1:15" s="6" customFormat="1" ht="18.75" x14ac:dyDescent="0.3">
      <c r="A72" s="18">
        <v>56</v>
      </c>
      <c r="B72" s="19" t="s">
        <v>170</v>
      </c>
      <c r="C72" s="19" t="s">
        <v>14</v>
      </c>
      <c r="D72" s="19" t="s">
        <v>98</v>
      </c>
      <c r="E72" s="20" t="s">
        <v>7</v>
      </c>
      <c r="F72" s="20" t="s">
        <v>85</v>
      </c>
      <c r="G72" s="25">
        <v>40000</v>
      </c>
      <c r="H72" s="26">
        <v>25</v>
      </c>
      <c r="I72" s="67">
        <v>442.65</v>
      </c>
      <c r="J72" s="24">
        <v>1148</v>
      </c>
      <c r="K72" s="24">
        <v>1216</v>
      </c>
      <c r="L72" s="19"/>
      <c r="M72" s="24">
        <f t="shared" si="6"/>
        <v>2831.65</v>
      </c>
      <c r="N72" s="24">
        <f t="shared" si="5"/>
        <v>37168.35</v>
      </c>
      <c r="O72" s="85"/>
    </row>
    <row r="73" spans="1:15" s="6" customFormat="1" ht="18.75" x14ac:dyDescent="0.3">
      <c r="A73" s="18">
        <v>57</v>
      </c>
      <c r="B73" s="19" t="s">
        <v>175</v>
      </c>
      <c r="C73" s="19" t="s">
        <v>14</v>
      </c>
      <c r="D73" s="19" t="s">
        <v>98</v>
      </c>
      <c r="E73" s="20" t="s">
        <v>7</v>
      </c>
      <c r="F73" s="20" t="s">
        <v>85</v>
      </c>
      <c r="G73" s="25">
        <v>40000</v>
      </c>
      <c r="H73" s="26">
        <v>25</v>
      </c>
      <c r="I73" s="67">
        <v>0</v>
      </c>
      <c r="J73" s="24">
        <v>1148</v>
      </c>
      <c r="K73" s="24">
        <v>1216</v>
      </c>
      <c r="L73" s="19"/>
      <c r="M73" s="24">
        <f t="shared" si="6"/>
        <v>2389</v>
      </c>
      <c r="N73" s="24">
        <f t="shared" si="5"/>
        <v>37611</v>
      </c>
      <c r="O73" s="85"/>
    </row>
    <row r="74" spans="1:15" s="6" customFormat="1" ht="18.75" x14ac:dyDescent="0.3">
      <c r="A74" s="18">
        <v>58</v>
      </c>
      <c r="B74" s="18" t="s">
        <v>160</v>
      </c>
      <c r="C74" s="19" t="s">
        <v>14</v>
      </c>
      <c r="D74" s="19" t="s">
        <v>98</v>
      </c>
      <c r="E74" s="20" t="s">
        <v>7</v>
      </c>
      <c r="F74" s="20" t="s">
        <v>85</v>
      </c>
      <c r="G74" s="25">
        <v>40000</v>
      </c>
      <c r="H74" s="26">
        <v>25</v>
      </c>
      <c r="I74" s="67">
        <v>442.65</v>
      </c>
      <c r="J74" s="24">
        <v>1148</v>
      </c>
      <c r="K74" s="24">
        <v>1216</v>
      </c>
      <c r="L74" s="19"/>
      <c r="M74" s="24">
        <f t="shared" si="6"/>
        <v>2831.65</v>
      </c>
      <c r="N74" s="24">
        <f t="shared" si="5"/>
        <v>37168.35</v>
      </c>
      <c r="O74" s="85"/>
    </row>
    <row r="75" spans="1:15" s="6" customFormat="1" ht="18.75" x14ac:dyDescent="0.3">
      <c r="A75" s="18">
        <v>59</v>
      </c>
      <c r="B75" s="19" t="s">
        <v>82</v>
      </c>
      <c r="C75" s="19" t="s">
        <v>173</v>
      </c>
      <c r="D75" s="19" t="s">
        <v>174</v>
      </c>
      <c r="E75" s="20" t="s">
        <v>7</v>
      </c>
      <c r="F75" s="20" t="s">
        <v>85</v>
      </c>
      <c r="G75" s="21">
        <v>160000</v>
      </c>
      <c r="H75" s="26">
        <v>25</v>
      </c>
      <c r="I75" s="66">
        <v>26218.87</v>
      </c>
      <c r="J75" s="23">
        <v>4592</v>
      </c>
      <c r="K75" s="23">
        <v>4864</v>
      </c>
      <c r="L75" s="24"/>
      <c r="M75" s="24">
        <f t="shared" si="6"/>
        <v>35699.869999999995</v>
      </c>
      <c r="N75" s="24">
        <f t="shared" si="5"/>
        <v>124300.13</v>
      </c>
      <c r="O75" s="85"/>
    </row>
    <row r="76" spans="1:15" s="6" customFormat="1" ht="18.75" x14ac:dyDescent="0.3">
      <c r="A76" s="18">
        <v>60</v>
      </c>
      <c r="B76" s="19" t="s">
        <v>180</v>
      </c>
      <c r="C76" s="18" t="s">
        <v>130</v>
      </c>
      <c r="D76" s="18" t="s">
        <v>99</v>
      </c>
      <c r="E76" s="20" t="s">
        <v>7</v>
      </c>
      <c r="F76" s="20" t="s">
        <v>85</v>
      </c>
      <c r="G76" s="21">
        <v>160000</v>
      </c>
      <c r="H76" s="26">
        <v>25</v>
      </c>
      <c r="I76" s="66">
        <v>26218.87</v>
      </c>
      <c r="J76" s="23">
        <v>4592</v>
      </c>
      <c r="K76" s="23">
        <v>4864</v>
      </c>
      <c r="L76" s="24"/>
      <c r="M76" s="24">
        <f t="shared" si="6"/>
        <v>35699.869999999995</v>
      </c>
      <c r="N76" s="24">
        <f t="shared" si="5"/>
        <v>124300.13</v>
      </c>
      <c r="O76" s="85"/>
    </row>
    <row r="77" spans="1:15" s="6" customFormat="1" ht="18.75" x14ac:dyDescent="0.3">
      <c r="A77" s="18">
        <v>61</v>
      </c>
      <c r="B77" s="19" t="s">
        <v>78</v>
      </c>
      <c r="C77" s="18" t="s">
        <v>11</v>
      </c>
      <c r="D77" s="19" t="s">
        <v>99</v>
      </c>
      <c r="E77" s="20" t="s">
        <v>6</v>
      </c>
      <c r="F77" s="20" t="s">
        <v>85</v>
      </c>
      <c r="G77" s="21">
        <v>85000</v>
      </c>
      <c r="H77" s="26">
        <v>25</v>
      </c>
      <c r="I77" s="69">
        <v>8576.99</v>
      </c>
      <c r="J77" s="23">
        <v>2439.5</v>
      </c>
      <c r="K77" s="23">
        <v>2584</v>
      </c>
      <c r="L77" s="24"/>
      <c r="M77" s="24">
        <f t="shared" si="6"/>
        <v>13625.49</v>
      </c>
      <c r="N77" s="24">
        <f t="shared" si="5"/>
        <v>71374.509999999995</v>
      </c>
      <c r="O77" s="85"/>
    </row>
    <row r="78" spans="1:15" s="6" customFormat="1" ht="19.5" customHeight="1" x14ac:dyDescent="0.3">
      <c r="A78" s="18">
        <v>62</v>
      </c>
      <c r="B78" s="19" t="s">
        <v>140</v>
      </c>
      <c r="C78" s="19" t="s">
        <v>1</v>
      </c>
      <c r="D78" s="19" t="s">
        <v>99</v>
      </c>
      <c r="E78" s="20" t="s">
        <v>7</v>
      </c>
      <c r="F78" s="20" t="s">
        <v>85</v>
      </c>
      <c r="G78" s="21">
        <v>100000</v>
      </c>
      <c r="H78" s="22">
        <v>25</v>
      </c>
      <c r="I78" s="66">
        <v>12105.37</v>
      </c>
      <c r="J78" s="23">
        <v>2870</v>
      </c>
      <c r="K78" s="23">
        <v>3040</v>
      </c>
      <c r="L78" s="24"/>
      <c r="M78" s="24">
        <f>H78+I78+J78+K78+L78</f>
        <v>18040.370000000003</v>
      </c>
      <c r="N78" s="24">
        <f>G78-M78</f>
        <v>81959.63</v>
      </c>
      <c r="O78" s="85"/>
    </row>
    <row r="79" spans="1:15" s="6" customFormat="1" ht="18.75" x14ac:dyDescent="0.3">
      <c r="A79" s="18">
        <v>63</v>
      </c>
      <c r="B79" s="19" t="s">
        <v>201</v>
      </c>
      <c r="C79" s="19" t="s">
        <v>3</v>
      </c>
      <c r="D79" s="19" t="s">
        <v>99</v>
      </c>
      <c r="E79" s="20" t="s">
        <v>7</v>
      </c>
      <c r="F79" s="20" t="s">
        <v>85</v>
      </c>
      <c r="G79" s="25">
        <v>60000</v>
      </c>
      <c r="H79" s="26">
        <v>25</v>
      </c>
      <c r="I79" s="67">
        <v>3486.68</v>
      </c>
      <c r="J79" s="24">
        <v>1722</v>
      </c>
      <c r="K79" s="24">
        <v>1824</v>
      </c>
      <c r="L79" s="24"/>
      <c r="M79" s="24">
        <f>+H79+I79+J79+K79+L79</f>
        <v>7057.68</v>
      </c>
      <c r="N79" s="24">
        <f>+G79-M79</f>
        <v>52942.32</v>
      </c>
      <c r="O79" s="85"/>
    </row>
    <row r="80" spans="1:15" s="6" customFormat="1" ht="18.75" x14ac:dyDescent="0.3">
      <c r="A80" s="18">
        <v>64</v>
      </c>
      <c r="B80" s="19" t="s">
        <v>44</v>
      </c>
      <c r="C80" s="19" t="s">
        <v>205</v>
      </c>
      <c r="D80" s="18" t="s">
        <v>100</v>
      </c>
      <c r="E80" s="20" t="s">
        <v>6</v>
      </c>
      <c r="F80" s="20" t="s">
        <v>85</v>
      </c>
      <c r="G80" s="21">
        <v>125000</v>
      </c>
      <c r="H80" s="26">
        <v>25</v>
      </c>
      <c r="I80" s="66">
        <v>17985.990000000002</v>
      </c>
      <c r="J80" s="23">
        <v>3587.5</v>
      </c>
      <c r="K80" s="23">
        <v>3800</v>
      </c>
      <c r="L80" s="19"/>
      <c r="M80" s="24">
        <f>+H80+I80+J80+K80+L80</f>
        <v>25398.49</v>
      </c>
      <c r="N80" s="24">
        <f>+G80-M80</f>
        <v>99601.51</v>
      </c>
      <c r="O80" s="85"/>
    </row>
    <row r="81" spans="1:15" s="6" customFormat="1" ht="18.75" x14ac:dyDescent="0.3">
      <c r="A81" s="18">
        <v>65</v>
      </c>
      <c r="B81" s="19" t="s">
        <v>71</v>
      </c>
      <c r="C81" s="19" t="s">
        <v>215</v>
      </c>
      <c r="D81" s="18" t="s">
        <v>100</v>
      </c>
      <c r="E81" s="20" t="s">
        <v>7</v>
      </c>
      <c r="F81" s="20" t="s">
        <v>85</v>
      </c>
      <c r="G81" s="21">
        <v>100000</v>
      </c>
      <c r="H81" s="22">
        <v>25</v>
      </c>
      <c r="I81" s="66">
        <v>12105.37</v>
      </c>
      <c r="J81" s="23">
        <v>2870</v>
      </c>
      <c r="K81" s="23">
        <v>3040</v>
      </c>
      <c r="L81" s="24"/>
      <c r="M81" s="24">
        <f>H81+I81+J81+K81+L81</f>
        <v>18040.370000000003</v>
      </c>
      <c r="N81" s="24">
        <f>G81-M81</f>
        <v>81959.63</v>
      </c>
      <c r="O81" s="85"/>
    </row>
    <row r="82" spans="1:15" s="6" customFormat="1" ht="18.75" x14ac:dyDescent="0.3">
      <c r="A82" s="18">
        <v>66</v>
      </c>
      <c r="B82" s="19" t="s">
        <v>193</v>
      </c>
      <c r="C82" s="19" t="s">
        <v>2</v>
      </c>
      <c r="D82" s="18" t="s">
        <v>100</v>
      </c>
      <c r="E82" s="20" t="s">
        <v>7</v>
      </c>
      <c r="F82" s="20" t="s">
        <v>85</v>
      </c>
      <c r="G82" s="25">
        <v>50000</v>
      </c>
      <c r="H82" s="26">
        <v>25</v>
      </c>
      <c r="I82" s="67">
        <v>1854</v>
      </c>
      <c r="J82" s="24">
        <v>1435</v>
      </c>
      <c r="K82" s="24">
        <v>1520</v>
      </c>
      <c r="L82" s="19"/>
      <c r="M82" s="24">
        <f>+H82+I82+J82+K82+L82</f>
        <v>4834</v>
      </c>
      <c r="N82" s="24">
        <f>+G82-M82</f>
        <v>45166</v>
      </c>
      <c r="O82" s="85"/>
    </row>
    <row r="83" spans="1:15" s="6" customFormat="1" ht="18.75" x14ac:dyDescent="0.3">
      <c r="A83" s="18">
        <v>67</v>
      </c>
      <c r="B83" s="59" t="s">
        <v>150</v>
      </c>
      <c r="C83" s="59" t="s">
        <v>151</v>
      </c>
      <c r="D83" s="58" t="s">
        <v>101</v>
      </c>
      <c r="E83" s="60" t="s">
        <v>6</v>
      </c>
      <c r="F83" s="60" t="s">
        <v>85</v>
      </c>
      <c r="G83" s="21">
        <v>125000</v>
      </c>
      <c r="H83" s="26">
        <v>25</v>
      </c>
      <c r="I83" s="66">
        <v>17985.990000000002</v>
      </c>
      <c r="J83" s="23">
        <v>3587.5</v>
      </c>
      <c r="K83" s="23">
        <v>3800</v>
      </c>
      <c r="L83" s="19"/>
      <c r="M83" s="24">
        <v>16568.739999999998</v>
      </c>
      <c r="N83" s="24">
        <v>78431.260000000009</v>
      </c>
      <c r="O83" s="85"/>
    </row>
    <row r="84" spans="1:15" s="53" customFormat="1" ht="38.25" customHeight="1" x14ac:dyDescent="0.3">
      <c r="A84" s="93">
        <v>68</v>
      </c>
      <c r="B84" s="91" t="s">
        <v>72</v>
      </c>
      <c r="C84" s="92" t="s">
        <v>239</v>
      </c>
      <c r="D84" s="93" t="s">
        <v>101</v>
      </c>
      <c r="E84" s="87" t="s">
        <v>6</v>
      </c>
      <c r="F84" s="87" t="s">
        <v>85</v>
      </c>
      <c r="G84" s="94">
        <v>66000</v>
      </c>
      <c r="H84" s="95">
        <v>25</v>
      </c>
      <c r="I84" s="96">
        <v>4615.76</v>
      </c>
      <c r="J84" s="97">
        <v>1894.2</v>
      </c>
      <c r="K84" s="97">
        <v>2006.4</v>
      </c>
      <c r="L84" s="92"/>
      <c r="M84" s="98">
        <f>+H84+I84+J84+K84+L84</f>
        <v>8541.36</v>
      </c>
      <c r="N84" s="98">
        <f>G84-M84</f>
        <v>57458.64</v>
      </c>
      <c r="O84" s="99"/>
    </row>
    <row r="85" spans="1:15" s="6" customFormat="1" ht="18.75" x14ac:dyDescent="0.3">
      <c r="A85" s="18">
        <v>69</v>
      </c>
      <c r="B85" s="19" t="s">
        <v>118</v>
      </c>
      <c r="C85" s="18" t="s">
        <v>84</v>
      </c>
      <c r="D85" s="18" t="s">
        <v>101</v>
      </c>
      <c r="E85" s="20" t="s">
        <v>7</v>
      </c>
      <c r="F85" s="20" t="s">
        <v>85</v>
      </c>
      <c r="G85" s="25">
        <v>40000</v>
      </c>
      <c r="H85" s="26">
        <v>25</v>
      </c>
      <c r="I85" s="70">
        <v>442.65</v>
      </c>
      <c r="J85" s="24">
        <v>1148</v>
      </c>
      <c r="K85" s="24">
        <v>1216</v>
      </c>
      <c r="L85" s="24"/>
      <c r="M85" s="24">
        <f>+H85+I85+J85+K85+L85</f>
        <v>2831.65</v>
      </c>
      <c r="N85" s="24">
        <f t="shared" ref="N85:N108" si="7">+G85-M85</f>
        <v>37168.35</v>
      </c>
      <c r="O85" s="86"/>
    </row>
    <row r="86" spans="1:15" s="6" customFormat="1" ht="18.75" x14ac:dyDescent="0.3">
      <c r="A86" s="18">
        <v>70</v>
      </c>
      <c r="B86" s="62" t="s">
        <v>228</v>
      </c>
      <c r="C86" s="62" t="s">
        <v>13</v>
      </c>
      <c r="D86" s="61" t="s">
        <v>101</v>
      </c>
      <c r="E86" s="63" t="s">
        <v>7</v>
      </c>
      <c r="F86" s="63" t="s">
        <v>85</v>
      </c>
      <c r="G86" s="21">
        <v>43000</v>
      </c>
      <c r="H86" s="26">
        <v>25</v>
      </c>
      <c r="I86" s="27">
        <v>866.06</v>
      </c>
      <c r="J86" s="23">
        <v>1234.0999999999999</v>
      </c>
      <c r="K86" s="23">
        <v>1307.2</v>
      </c>
      <c r="L86" s="24"/>
      <c r="M86" s="24">
        <f>+H86+I86+J86+K86</f>
        <v>3432.3599999999997</v>
      </c>
      <c r="N86" s="24">
        <f t="shared" si="7"/>
        <v>39567.64</v>
      </c>
      <c r="O86" s="85"/>
    </row>
    <row r="87" spans="1:15" s="6" customFormat="1" ht="18.75" x14ac:dyDescent="0.3">
      <c r="A87" s="18">
        <v>71</v>
      </c>
      <c r="B87" s="19" t="s">
        <v>74</v>
      </c>
      <c r="C87" s="19" t="s">
        <v>13</v>
      </c>
      <c r="D87" s="19" t="s">
        <v>101</v>
      </c>
      <c r="E87" s="20" t="s">
        <v>6</v>
      </c>
      <c r="F87" s="20" t="s">
        <v>85</v>
      </c>
      <c r="G87" s="25">
        <v>35000</v>
      </c>
      <c r="H87" s="26">
        <v>25</v>
      </c>
      <c r="I87" s="67">
        <v>0</v>
      </c>
      <c r="J87" s="24">
        <v>1004.5</v>
      </c>
      <c r="K87" s="24">
        <v>1064</v>
      </c>
      <c r="L87" s="19"/>
      <c r="M87" s="24">
        <f>+H87+I87+J87+K87+L87</f>
        <v>2093.5</v>
      </c>
      <c r="N87" s="24">
        <f t="shared" si="7"/>
        <v>32906.5</v>
      </c>
      <c r="O87" s="85"/>
    </row>
    <row r="88" spans="1:15" s="6" customFormat="1" ht="19.5" customHeight="1" x14ac:dyDescent="0.3">
      <c r="A88" s="18">
        <v>72</v>
      </c>
      <c r="B88" s="19" t="s">
        <v>238</v>
      </c>
      <c r="C88" s="19" t="s">
        <v>84</v>
      </c>
      <c r="D88" s="19" t="s">
        <v>101</v>
      </c>
      <c r="E88" s="20" t="s">
        <v>6</v>
      </c>
      <c r="F88" s="20" t="s">
        <v>85</v>
      </c>
      <c r="G88" s="21">
        <v>43000</v>
      </c>
      <c r="H88" s="26">
        <v>25</v>
      </c>
      <c r="I88" s="27">
        <v>866.06</v>
      </c>
      <c r="J88" s="23">
        <v>1234.0999999999999</v>
      </c>
      <c r="K88" s="23">
        <v>1307.2</v>
      </c>
      <c r="L88" s="24"/>
      <c r="M88" s="24">
        <f>+H88+I88+J88+K88</f>
        <v>3432.3599999999997</v>
      </c>
      <c r="N88" s="24">
        <f t="shared" si="7"/>
        <v>39567.64</v>
      </c>
      <c r="O88" s="85"/>
    </row>
    <row r="89" spans="1:15" s="6" customFormat="1" ht="18.75" x14ac:dyDescent="0.3">
      <c r="A89" s="18">
        <v>73</v>
      </c>
      <c r="B89" s="18" t="s">
        <v>141</v>
      </c>
      <c r="C89" s="19" t="s">
        <v>13</v>
      </c>
      <c r="D89" s="19" t="s">
        <v>101</v>
      </c>
      <c r="E89" s="20" t="s">
        <v>7</v>
      </c>
      <c r="F89" s="20" t="s">
        <v>85</v>
      </c>
      <c r="G89" s="25">
        <v>40000</v>
      </c>
      <c r="H89" s="26">
        <v>25</v>
      </c>
      <c r="I89" s="67">
        <v>442.65</v>
      </c>
      <c r="J89" s="24">
        <v>1148</v>
      </c>
      <c r="K89" s="24">
        <v>1216</v>
      </c>
      <c r="L89" s="19"/>
      <c r="M89" s="24">
        <f>+H89+I89+J89+K89+L89</f>
        <v>2831.65</v>
      </c>
      <c r="N89" s="24">
        <f t="shared" si="7"/>
        <v>37168.35</v>
      </c>
      <c r="O89" s="85"/>
    </row>
    <row r="90" spans="1:15" s="6" customFormat="1" ht="15.75" customHeight="1" x14ac:dyDescent="0.3">
      <c r="A90" s="18">
        <v>74</v>
      </c>
      <c r="B90" s="19" t="s">
        <v>76</v>
      </c>
      <c r="C90" s="19" t="s">
        <v>203</v>
      </c>
      <c r="D90" s="18" t="s">
        <v>102</v>
      </c>
      <c r="E90" s="20" t="s">
        <v>6</v>
      </c>
      <c r="F90" s="20" t="s">
        <v>85</v>
      </c>
      <c r="G90" s="21">
        <v>125000</v>
      </c>
      <c r="H90" s="26">
        <v>25</v>
      </c>
      <c r="I90" s="66">
        <v>17985.990000000002</v>
      </c>
      <c r="J90" s="23">
        <v>3587.5</v>
      </c>
      <c r="K90" s="23">
        <v>3800</v>
      </c>
      <c r="L90" s="24"/>
      <c r="M90" s="24">
        <f>+H90+I90+J90+K90+L90</f>
        <v>25398.49</v>
      </c>
      <c r="N90" s="24">
        <f t="shared" si="7"/>
        <v>99601.51</v>
      </c>
      <c r="O90" s="85"/>
    </row>
    <row r="91" spans="1:15" s="6" customFormat="1" ht="15.75" customHeight="1" x14ac:dyDescent="0.3">
      <c r="A91" s="18">
        <v>75</v>
      </c>
      <c r="B91" s="19" t="s">
        <v>226</v>
      </c>
      <c r="C91" s="19" t="s">
        <v>227</v>
      </c>
      <c r="D91" s="18" t="s">
        <v>102</v>
      </c>
      <c r="E91" s="20" t="s">
        <v>7</v>
      </c>
      <c r="F91" s="20" t="s">
        <v>85</v>
      </c>
      <c r="G91" s="21">
        <v>43000</v>
      </c>
      <c r="H91" s="26">
        <v>25</v>
      </c>
      <c r="I91" s="27">
        <v>866.06</v>
      </c>
      <c r="J91" s="23">
        <v>1234.0999999999999</v>
      </c>
      <c r="K91" s="23">
        <v>1307.2</v>
      </c>
      <c r="L91" s="24"/>
      <c r="M91" s="24">
        <f>+H91+I91+J91+K91</f>
        <v>3432.3599999999997</v>
      </c>
      <c r="N91" s="24">
        <f t="shared" si="7"/>
        <v>39567.64</v>
      </c>
      <c r="O91" s="85"/>
    </row>
    <row r="92" spans="1:15" s="6" customFormat="1" ht="18.75" x14ac:dyDescent="0.3">
      <c r="A92" s="18">
        <v>76</v>
      </c>
      <c r="B92" s="19" t="s">
        <v>66</v>
      </c>
      <c r="C92" s="19" t="s">
        <v>2</v>
      </c>
      <c r="D92" s="19" t="s">
        <v>122</v>
      </c>
      <c r="E92" s="20" t="s">
        <v>7</v>
      </c>
      <c r="F92" s="20" t="s">
        <v>85</v>
      </c>
      <c r="G92" s="25">
        <v>50000</v>
      </c>
      <c r="H92" s="26">
        <v>25</v>
      </c>
      <c r="I92" s="66">
        <v>1854</v>
      </c>
      <c r="J92" s="24">
        <v>1435</v>
      </c>
      <c r="K92" s="24">
        <v>1520</v>
      </c>
      <c r="L92" s="24"/>
      <c r="M92" s="24">
        <f t="shared" ref="M92:M108" si="8">+H92+I92+J92+K92+L92</f>
        <v>4834</v>
      </c>
      <c r="N92" s="24">
        <f t="shared" si="7"/>
        <v>45166</v>
      </c>
      <c r="O92" s="85"/>
    </row>
    <row r="93" spans="1:15" s="6" customFormat="1" ht="18.75" x14ac:dyDescent="0.3">
      <c r="A93" s="18">
        <v>77</v>
      </c>
      <c r="B93" s="19" t="s">
        <v>67</v>
      </c>
      <c r="C93" s="19" t="s">
        <v>12</v>
      </c>
      <c r="D93" s="19" t="s">
        <v>104</v>
      </c>
      <c r="E93" s="20" t="s">
        <v>6</v>
      </c>
      <c r="F93" s="20" t="s">
        <v>85</v>
      </c>
      <c r="G93" s="25">
        <v>60000</v>
      </c>
      <c r="H93" s="26">
        <v>25</v>
      </c>
      <c r="I93" s="66">
        <v>3486.68</v>
      </c>
      <c r="J93" s="24">
        <v>1722</v>
      </c>
      <c r="K93" s="24">
        <v>1824</v>
      </c>
      <c r="L93" s="24"/>
      <c r="M93" s="24">
        <f t="shared" si="8"/>
        <v>7057.68</v>
      </c>
      <c r="N93" s="24">
        <f t="shared" si="7"/>
        <v>52942.32</v>
      </c>
      <c r="O93" s="85"/>
    </row>
    <row r="94" spans="1:15" s="6" customFormat="1" ht="18.75" x14ac:dyDescent="0.3">
      <c r="A94" s="18">
        <v>78</v>
      </c>
      <c r="B94" s="19" t="s">
        <v>69</v>
      </c>
      <c r="C94" s="19" t="s">
        <v>2</v>
      </c>
      <c r="D94" s="19" t="s">
        <v>104</v>
      </c>
      <c r="E94" s="20" t="s">
        <v>7</v>
      </c>
      <c r="F94" s="20" t="s">
        <v>85</v>
      </c>
      <c r="G94" s="25">
        <v>60000</v>
      </c>
      <c r="H94" s="26">
        <v>25</v>
      </c>
      <c r="I94" s="67">
        <v>3486.68</v>
      </c>
      <c r="J94" s="24">
        <v>1722</v>
      </c>
      <c r="K94" s="24">
        <v>1824</v>
      </c>
      <c r="L94" s="24"/>
      <c r="M94" s="24">
        <f t="shared" si="8"/>
        <v>7057.68</v>
      </c>
      <c r="N94" s="24">
        <f t="shared" si="7"/>
        <v>52942.32</v>
      </c>
      <c r="O94" s="85"/>
    </row>
    <row r="95" spans="1:15" s="6" customFormat="1" ht="18.75" x14ac:dyDescent="0.3">
      <c r="A95" s="18">
        <v>79</v>
      </c>
      <c r="B95" s="19" t="s">
        <v>41</v>
      </c>
      <c r="C95" s="19" t="s">
        <v>4</v>
      </c>
      <c r="D95" s="19" t="s">
        <v>206</v>
      </c>
      <c r="E95" s="20" t="s">
        <v>7</v>
      </c>
      <c r="F95" s="20" t="s">
        <v>85</v>
      </c>
      <c r="G95" s="25">
        <v>40000</v>
      </c>
      <c r="H95" s="26">
        <v>25</v>
      </c>
      <c r="I95" s="27">
        <v>442.65</v>
      </c>
      <c r="J95" s="24">
        <v>1148</v>
      </c>
      <c r="K95" s="24">
        <v>1216</v>
      </c>
      <c r="L95" s="24"/>
      <c r="M95" s="24">
        <f t="shared" si="8"/>
        <v>2831.65</v>
      </c>
      <c r="N95" s="24">
        <f t="shared" si="7"/>
        <v>37168.35</v>
      </c>
      <c r="O95" s="85"/>
    </row>
    <row r="96" spans="1:15" s="6" customFormat="1" ht="18.75" x14ac:dyDescent="0.3">
      <c r="A96" s="18">
        <v>80</v>
      </c>
      <c r="B96" s="19" t="s">
        <v>40</v>
      </c>
      <c r="C96" s="19" t="s">
        <v>216</v>
      </c>
      <c r="D96" s="19" t="s">
        <v>111</v>
      </c>
      <c r="E96" s="20" t="s">
        <v>6</v>
      </c>
      <c r="F96" s="20" t="s">
        <v>85</v>
      </c>
      <c r="G96" s="21">
        <v>125000</v>
      </c>
      <c r="H96" s="26">
        <v>25</v>
      </c>
      <c r="I96" s="66">
        <v>17985.990000000002</v>
      </c>
      <c r="J96" s="23">
        <v>3587.5</v>
      </c>
      <c r="K96" s="23">
        <v>3800</v>
      </c>
      <c r="L96" s="24"/>
      <c r="M96" s="24">
        <f t="shared" si="8"/>
        <v>25398.49</v>
      </c>
      <c r="N96" s="24">
        <f t="shared" si="7"/>
        <v>99601.51</v>
      </c>
      <c r="O96" s="85"/>
    </row>
    <row r="97" spans="1:15" s="6" customFormat="1" ht="18.75" x14ac:dyDescent="0.3">
      <c r="A97" s="18">
        <v>81</v>
      </c>
      <c r="B97" s="19" t="s">
        <v>39</v>
      </c>
      <c r="C97" s="19" t="s">
        <v>1</v>
      </c>
      <c r="D97" s="19" t="s">
        <v>111</v>
      </c>
      <c r="E97" s="100" t="s">
        <v>6</v>
      </c>
      <c r="F97" s="100" t="s">
        <v>85</v>
      </c>
      <c r="G97" s="101">
        <v>85000</v>
      </c>
      <c r="H97" s="102">
        <v>25</v>
      </c>
      <c r="I97" s="68">
        <v>8576.99</v>
      </c>
      <c r="J97" s="103">
        <v>2439.5</v>
      </c>
      <c r="K97" s="103">
        <v>2584</v>
      </c>
      <c r="L97" s="24"/>
      <c r="M97" s="24">
        <f t="shared" si="8"/>
        <v>13625.49</v>
      </c>
      <c r="N97" s="24">
        <f t="shared" si="7"/>
        <v>71374.509999999995</v>
      </c>
      <c r="O97" s="85"/>
    </row>
    <row r="98" spans="1:15" s="6" customFormat="1" ht="18.75" x14ac:dyDescent="0.3">
      <c r="A98" s="18">
        <v>82</v>
      </c>
      <c r="B98" s="18" t="s">
        <v>125</v>
      </c>
      <c r="C98" s="19" t="s">
        <v>2</v>
      </c>
      <c r="D98" s="19" t="s">
        <v>111</v>
      </c>
      <c r="E98" s="100" t="s">
        <v>7</v>
      </c>
      <c r="F98" s="100" t="s">
        <v>85</v>
      </c>
      <c r="G98" s="25">
        <v>75000</v>
      </c>
      <c r="H98" s="26">
        <v>25</v>
      </c>
      <c r="I98" s="68">
        <v>6309.38</v>
      </c>
      <c r="J98" s="24">
        <v>2152.5</v>
      </c>
      <c r="K98" s="24">
        <v>2280</v>
      </c>
      <c r="L98" s="24"/>
      <c r="M98" s="24">
        <f t="shared" si="8"/>
        <v>10766.880000000001</v>
      </c>
      <c r="N98" s="24">
        <f t="shared" si="7"/>
        <v>64233.119999999995</v>
      </c>
      <c r="O98" s="85"/>
    </row>
    <row r="99" spans="1:15" s="6" customFormat="1" ht="18.75" x14ac:dyDescent="0.3">
      <c r="A99" s="18">
        <v>83</v>
      </c>
      <c r="B99" s="19" t="s">
        <v>28</v>
      </c>
      <c r="C99" s="18" t="s">
        <v>171</v>
      </c>
      <c r="D99" s="19" t="s">
        <v>172</v>
      </c>
      <c r="E99" s="20" t="s">
        <v>7</v>
      </c>
      <c r="F99" s="20" t="s">
        <v>85</v>
      </c>
      <c r="G99" s="21">
        <v>200000</v>
      </c>
      <c r="H99" s="26">
        <v>25</v>
      </c>
      <c r="I99" s="66">
        <v>35627.870000000003</v>
      </c>
      <c r="J99" s="23">
        <v>5740</v>
      </c>
      <c r="K99" s="23">
        <v>6080</v>
      </c>
      <c r="L99" s="21"/>
      <c r="M99" s="24">
        <f t="shared" si="8"/>
        <v>47472.87</v>
      </c>
      <c r="N99" s="24">
        <f t="shared" si="7"/>
        <v>152527.13</v>
      </c>
      <c r="O99" s="85"/>
    </row>
    <row r="100" spans="1:15" s="6" customFormat="1" ht="18.75" x14ac:dyDescent="0.3">
      <c r="A100" s="18">
        <v>84</v>
      </c>
      <c r="B100" s="19" t="s">
        <v>144</v>
      </c>
      <c r="C100" s="19" t="s">
        <v>203</v>
      </c>
      <c r="D100" s="19" t="s">
        <v>143</v>
      </c>
      <c r="E100" s="20" t="s">
        <v>6</v>
      </c>
      <c r="F100" s="20" t="s">
        <v>85</v>
      </c>
      <c r="G100" s="21">
        <v>160000</v>
      </c>
      <c r="H100" s="26">
        <v>25</v>
      </c>
      <c r="I100" s="66">
        <v>26218.87</v>
      </c>
      <c r="J100" s="23">
        <v>4592</v>
      </c>
      <c r="K100" s="23">
        <v>4864</v>
      </c>
      <c r="L100" s="24"/>
      <c r="M100" s="24">
        <f t="shared" si="8"/>
        <v>35699.869999999995</v>
      </c>
      <c r="N100" s="24">
        <f t="shared" si="7"/>
        <v>124300.13</v>
      </c>
      <c r="O100" s="85"/>
    </row>
    <row r="101" spans="1:15" s="6" customFormat="1" ht="18.75" x14ac:dyDescent="0.3">
      <c r="A101" s="18">
        <v>85</v>
      </c>
      <c r="B101" s="19" t="s">
        <v>120</v>
      </c>
      <c r="C101" s="19" t="s">
        <v>177</v>
      </c>
      <c r="D101" s="19" t="s">
        <v>103</v>
      </c>
      <c r="E101" s="20" t="s">
        <v>6</v>
      </c>
      <c r="F101" s="20" t="s">
        <v>85</v>
      </c>
      <c r="G101" s="21">
        <v>125000</v>
      </c>
      <c r="H101" s="26">
        <v>25</v>
      </c>
      <c r="I101" s="66">
        <v>17985.990000000002</v>
      </c>
      <c r="J101" s="23">
        <v>3587.5</v>
      </c>
      <c r="K101" s="23">
        <v>3800</v>
      </c>
      <c r="L101" s="24"/>
      <c r="M101" s="24">
        <f t="shared" si="8"/>
        <v>25398.49</v>
      </c>
      <c r="N101" s="24">
        <f t="shared" si="7"/>
        <v>99601.51</v>
      </c>
      <c r="O101" s="85"/>
    </row>
    <row r="102" spans="1:15" s="6" customFormat="1" ht="18.75" x14ac:dyDescent="0.3">
      <c r="A102" s="18">
        <v>86</v>
      </c>
      <c r="B102" s="19" t="s">
        <v>195</v>
      </c>
      <c r="C102" s="19" t="s">
        <v>194</v>
      </c>
      <c r="D102" s="19" t="s">
        <v>103</v>
      </c>
      <c r="E102" s="20" t="s">
        <v>6</v>
      </c>
      <c r="F102" s="20" t="s">
        <v>85</v>
      </c>
      <c r="G102" s="25">
        <v>50000</v>
      </c>
      <c r="H102" s="22">
        <v>25</v>
      </c>
      <c r="I102" s="66">
        <v>1854</v>
      </c>
      <c r="J102" s="23">
        <v>1435</v>
      </c>
      <c r="K102" s="23">
        <v>1520</v>
      </c>
      <c r="L102" s="23"/>
      <c r="M102" s="24">
        <f t="shared" si="8"/>
        <v>4834</v>
      </c>
      <c r="N102" s="24">
        <f t="shared" si="7"/>
        <v>45166</v>
      </c>
      <c r="O102" s="85"/>
    </row>
    <row r="103" spans="1:15" s="6" customFormat="1" ht="18.75" x14ac:dyDescent="0.3">
      <c r="A103" s="18">
        <v>87</v>
      </c>
      <c r="B103" s="19" t="s">
        <v>70</v>
      </c>
      <c r="C103" s="19" t="s">
        <v>12</v>
      </c>
      <c r="D103" s="19" t="s">
        <v>103</v>
      </c>
      <c r="E103" s="20" t="s">
        <v>6</v>
      </c>
      <c r="F103" s="20" t="s">
        <v>85</v>
      </c>
      <c r="G103" s="25">
        <v>66000</v>
      </c>
      <c r="H103" s="26">
        <v>25</v>
      </c>
      <c r="I103" s="66">
        <v>4615.76</v>
      </c>
      <c r="J103" s="23">
        <v>1894.2</v>
      </c>
      <c r="K103" s="23">
        <v>2006.4</v>
      </c>
      <c r="L103" s="19"/>
      <c r="M103" s="24">
        <f t="shared" si="8"/>
        <v>8541.36</v>
      </c>
      <c r="N103" s="24">
        <f t="shared" si="7"/>
        <v>57458.64</v>
      </c>
      <c r="O103" s="85"/>
    </row>
    <row r="104" spans="1:15" s="6" customFormat="1" ht="18.75" x14ac:dyDescent="0.3">
      <c r="A104" s="18">
        <v>88</v>
      </c>
      <c r="B104" s="19" t="s">
        <v>207</v>
      </c>
      <c r="C104" s="19" t="s">
        <v>84</v>
      </c>
      <c r="D104" s="19" t="s">
        <v>103</v>
      </c>
      <c r="E104" s="20" t="s">
        <v>6</v>
      </c>
      <c r="F104" s="20" t="s">
        <v>85</v>
      </c>
      <c r="G104" s="25">
        <v>43000</v>
      </c>
      <c r="H104" s="26">
        <v>25</v>
      </c>
      <c r="I104" s="27">
        <v>866.06</v>
      </c>
      <c r="J104" s="24">
        <v>1234.0999999999999</v>
      </c>
      <c r="K104" s="24">
        <v>1307.2</v>
      </c>
      <c r="L104" s="24"/>
      <c r="M104" s="24">
        <f t="shared" si="8"/>
        <v>3432.3599999999997</v>
      </c>
      <c r="N104" s="24">
        <f t="shared" si="7"/>
        <v>39567.64</v>
      </c>
      <c r="O104" s="85"/>
    </row>
    <row r="105" spans="1:15" s="6" customFormat="1" ht="16.5" customHeight="1" x14ac:dyDescent="0.3">
      <c r="A105" s="18">
        <v>89</v>
      </c>
      <c r="B105" s="19" t="s">
        <v>73</v>
      </c>
      <c r="C105" s="19" t="s">
        <v>13</v>
      </c>
      <c r="D105" s="19" t="s">
        <v>103</v>
      </c>
      <c r="E105" s="20" t="s">
        <v>7</v>
      </c>
      <c r="F105" s="20" t="s">
        <v>85</v>
      </c>
      <c r="G105" s="25">
        <v>35000</v>
      </c>
      <c r="H105" s="26">
        <v>25</v>
      </c>
      <c r="I105" s="70">
        <v>0</v>
      </c>
      <c r="J105" s="23">
        <v>1004.5</v>
      </c>
      <c r="K105" s="23">
        <v>1064</v>
      </c>
      <c r="L105" s="24">
        <v>1919.78</v>
      </c>
      <c r="M105" s="24">
        <f t="shared" si="8"/>
        <v>4013.2799999999997</v>
      </c>
      <c r="N105" s="24">
        <f t="shared" si="7"/>
        <v>30986.720000000001</v>
      </c>
      <c r="O105" s="85"/>
    </row>
    <row r="106" spans="1:15" s="6" customFormat="1" ht="18.75" x14ac:dyDescent="0.3">
      <c r="A106" s="18">
        <v>90</v>
      </c>
      <c r="B106" s="19" t="s">
        <v>46</v>
      </c>
      <c r="C106" s="19" t="s">
        <v>203</v>
      </c>
      <c r="D106" s="19" t="s">
        <v>105</v>
      </c>
      <c r="E106" s="20" t="s">
        <v>6</v>
      </c>
      <c r="F106" s="20" t="s">
        <v>85</v>
      </c>
      <c r="G106" s="21">
        <v>125000</v>
      </c>
      <c r="H106" s="26">
        <v>25</v>
      </c>
      <c r="I106" s="66">
        <v>17985.990000000002</v>
      </c>
      <c r="J106" s="23">
        <v>3587.5</v>
      </c>
      <c r="K106" s="23">
        <v>3800</v>
      </c>
      <c r="L106" s="24"/>
      <c r="M106" s="24">
        <f t="shared" si="8"/>
        <v>25398.49</v>
      </c>
      <c r="N106" s="24">
        <f t="shared" si="7"/>
        <v>99601.51</v>
      </c>
      <c r="O106" s="85"/>
    </row>
    <row r="107" spans="1:15" s="6" customFormat="1" ht="18.75" x14ac:dyDescent="0.3">
      <c r="A107" s="18">
        <v>91</v>
      </c>
      <c r="B107" s="19" t="s">
        <v>45</v>
      </c>
      <c r="C107" s="19" t="s">
        <v>1</v>
      </c>
      <c r="D107" s="19" t="s">
        <v>105</v>
      </c>
      <c r="E107" s="20" t="s">
        <v>7</v>
      </c>
      <c r="F107" s="20" t="s">
        <v>85</v>
      </c>
      <c r="G107" s="25">
        <v>60000</v>
      </c>
      <c r="H107" s="26">
        <v>25</v>
      </c>
      <c r="I107" s="67">
        <v>3486.68</v>
      </c>
      <c r="J107" s="24">
        <v>1722</v>
      </c>
      <c r="K107" s="24">
        <v>1824</v>
      </c>
      <c r="L107" s="24"/>
      <c r="M107" s="24">
        <f t="shared" si="8"/>
        <v>7057.68</v>
      </c>
      <c r="N107" s="24">
        <f t="shared" si="7"/>
        <v>52942.32</v>
      </c>
      <c r="O107" s="85"/>
    </row>
    <row r="108" spans="1:15" s="6" customFormat="1" ht="18.75" x14ac:dyDescent="0.3">
      <c r="A108" s="18">
        <v>92</v>
      </c>
      <c r="B108" s="19" t="s">
        <v>52</v>
      </c>
      <c r="C108" s="19" t="s">
        <v>1</v>
      </c>
      <c r="D108" s="19" t="s">
        <v>105</v>
      </c>
      <c r="E108" s="20" t="s">
        <v>7</v>
      </c>
      <c r="F108" s="20" t="s">
        <v>85</v>
      </c>
      <c r="G108" s="21">
        <v>100000</v>
      </c>
      <c r="H108" s="22">
        <v>25</v>
      </c>
      <c r="I108" s="66">
        <v>12105.37</v>
      </c>
      <c r="J108" s="23">
        <v>2870</v>
      </c>
      <c r="K108" s="23">
        <v>3040</v>
      </c>
      <c r="L108" s="18"/>
      <c r="M108" s="24">
        <f t="shared" si="8"/>
        <v>18040.370000000003</v>
      </c>
      <c r="N108" s="24">
        <f t="shared" si="7"/>
        <v>81959.63</v>
      </c>
      <c r="O108" s="85"/>
    </row>
    <row r="109" spans="1:15" s="6" customFormat="1" ht="18.75" x14ac:dyDescent="0.3">
      <c r="A109" s="18">
        <v>93</v>
      </c>
      <c r="B109" s="19" t="s">
        <v>198</v>
      </c>
      <c r="C109" s="19" t="s">
        <v>1</v>
      </c>
      <c r="D109" s="19" t="s">
        <v>105</v>
      </c>
      <c r="E109" s="20" t="s">
        <v>6</v>
      </c>
      <c r="F109" s="20" t="s">
        <v>85</v>
      </c>
      <c r="G109" s="25">
        <v>85000</v>
      </c>
      <c r="H109" s="26">
        <v>25</v>
      </c>
      <c r="I109" s="67">
        <v>8576.99</v>
      </c>
      <c r="J109" s="24">
        <v>2439.5</v>
      </c>
      <c r="K109" s="24">
        <v>2584</v>
      </c>
      <c r="L109" s="24"/>
      <c r="M109" s="24">
        <v>13625.49</v>
      </c>
      <c r="N109" s="24">
        <v>71374.509999999995</v>
      </c>
      <c r="O109" s="85"/>
    </row>
    <row r="110" spans="1:15" s="6" customFormat="1" ht="18.75" x14ac:dyDescent="0.3">
      <c r="A110" s="18">
        <v>94</v>
      </c>
      <c r="B110" s="18" t="s">
        <v>148</v>
      </c>
      <c r="C110" s="19" t="s">
        <v>1</v>
      </c>
      <c r="D110" s="19" t="s">
        <v>105</v>
      </c>
      <c r="E110" s="20" t="s">
        <v>6</v>
      </c>
      <c r="F110" s="20" t="s">
        <v>85</v>
      </c>
      <c r="G110" s="21">
        <v>75000</v>
      </c>
      <c r="H110" s="22">
        <v>25</v>
      </c>
      <c r="I110" s="66">
        <v>6309.38</v>
      </c>
      <c r="J110" s="23">
        <v>2152.5</v>
      </c>
      <c r="K110" s="23">
        <v>2280</v>
      </c>
      <c r="L110" s="18"/>
      <c r="M110" s="24">
        <f>+H110+I110+J110+K110+L110</f>
        <v>10766.880000000001</v>
      </c>
      <c r="N110" s="24">
        <f t="shared" ref="N110:N141" si="9">+G110-M110</f>
        <v>64233.119999999995</v>
      </c>
      <c r="O110" s="85"/>
    </row>
    <row r="111" spans="1:15" s="6" customFormat="1" ht="18.75" x14ac:dyDescent="0.3">
      <c r="A111" s="18">
        <v>95</v>
      </c>
      <c r="B111" s="19" t="s">
        <v>200</v>
      </c>
      <c r="C111" s="18" t="s">
        <v>2</v>
      </c>
      <c r="D111" s="19" t="s">
        <v>105</v>
      </c>
      <c r="E111" s="28" t="s">
        <v>6</v>
      </c>
      <c r="F111" s="20" t="s">
        <v>85</v>
      </c>
      <c r="G111" s="25">
        <v>60000</v>
      </c>
      <c r="H111" s="26">
        <v>25</v>
      </c>
      <c r="I111" s="67">
        <v>3486.68</v>
      </c>
      <c r="J111" s="24">
        <v>1722</v>
      </c>
      <c r="K111" s="24">
        <v>1824</v>
      </c>
      <c r="L111" s="24"/>
      <c r="M111" s="24">
        <f>+H111+I111+J111+K111+L111</f>
        <v>7057.68</v>
      </c>
      <c r="N111" s="24">
        <f t="shared" si="9"/>
        <v>52942.32</v>
      </c>
      <c r="O111" s="85"/>
    </row>
    <row r="112" spans="1:15" s="6" customFormat="1" ht="18.75" x14ac:dyDescent="0.3">
      <c r="A112" s="18">
        <v>96</v>
      </c>
      <c r="B112" s="19" t="s">
        <v>217</v>
      </c>
      <c r="C112" s="19" t="s">
        <v>13</v>
      </c>
      <c r="D112" s="19" t="s">
        <v>105</v>
      </c>
      <c r="E112" s="20" t="s">
        <v>6</v>
      </c>
      <c r="F112" s="20" t="s">
        <v>85</v>
      </c>
      <c r="G112" s="25">
        <v>43000</v>
      </c>
      <c r="H112" s="26">
        <v>25</v>
      </c>
      <c r="I112" s="27">
        <v>866.06</v>
      </c>
      <c r="J112" s="23">
        <v>1234.0999999999999</v>
      </c>
      <c r="K112" s="23">
        <v>1307.2</v>
      </c>
      <c r="L112" s="24"/>
      <c r="M112" s="24">
        <f>H112+I112+J112+K112</f>
        <v>3432.3599999999997</v>
      </c>
      <c r="N112" s="24">
        <f t="shared" si="9"/>
        <v>39567.64</v>
      </c>
      <c r="O112" s="85"/>
    </row>
    <row r="113" spans="1:15" s="6" customFormat="1" ht="18.75" x14ac:dyDescent="0.3">
      <c r="A113" s="18">
        <v>97</v>
      </c>
      <c r="B113" s="19" t="s">
        <v>218</v>
      </c>
      <c r="C113" s="19" t="s">
        <v>13</v>
      </c>
      <c r="D113" s="19" t="s">
        <v>105</v>
      </c>
      <c r="E113" s="20" t="s">
        <v>6</v>
      </c>
      <c r="F113" s="20" t="s">
        <v>85</v>
      </c>
      <c r="G113" s="25">
        <v>43000</v>
      </c>
      <c r="H113" s="26">
        <v>25</v>
      </c>
      <c r="I113" s="27">
        <v>866.06</v>
      </c>
      <c r="J113" s="23">
        <v>1234.0999999999999</v>
      </c>
      <c r="K113" s="23">
        <v>1307.2</v>
      </c>
      <c r="L113" s="24"/>
      <c r="M113" s="24">
        <f>H113+I113+J113+K113</f>
        <v>3432.3599999999997</v>
      </c>
      <c r="N113" s="24">
        <f t="shared" si="9"/>
        <v>39567.64</v>
      </c>
      <c r="O113" s="85"/>
    </row>
    <row r="114" spans="1:15" s="6" customFormat="1" ht="18.75" x14ac:dyDescent="0.3">
      <c r="A114" s="18">
        <v>98</v>
      </c>
      <c r="B114" s="19" t="s">
        <v>245</v>
      </c>
      <c r="C114" s="19" t="s">
        <v>13</v>
      </c>
      <c r="D114" s="19" t="s">
        <v>105</v>
      </c>
      <c r="E114" s="20" t="s">
        <v>6</v>
      </c>
      <c r="F114" s="20" t="s">
        <v>85</v>
      </c>
      <c r="G114" s="25">
        <v>43000</v>
      </c>
      <c r="H114" s="26">
        <v>25</v>
      </c>
      <c r="I114" s="27">
        <v>866.06</v>
      </c>
      <c r="J114" s="23">
        <v>1234.0999999999999</v>
      </c>
      <c r="K114" s="23">
        <v>1307.2</v>
      </c>
      <c r="L114" s="24"/>
      <c r="M114" s="24">
        <f>H114+I114+J114+K114</f>
        <v>3432.3599999999997</v>
      </c>
      <c r="N114" s="24">
        <f t="shared" si="9"/>
        <v>39567.64</v>
      </c>
      <c r="O114" s="85"/>
    </row>
    <row r="115" spans="1:15" s="6" customFormat="1" ht="18.75" x14ac:dyDescent="0.3">
      <c r="A115" s="18">
        <v>99</v>
      </c>
      <c r="B115" s="19" t="s">
        <v>162</v>
      </c>
      <c r="C115" s="19" t="s">
        <v>13</v>
      </c>
      <c r="D115" s="19" t="s">
        <v>105</v>
      </c>
      <c r="E115" s="20" t="s">
        <v>6</v>
      </c>
      <c r="F115" s="20" t="s">
        <v>85</v>
      </c>
      <c r="G115" s="25">
        <v>40000</v>
      </c>
      <c r="H115" s="26">
        <v>25</v>
      </c>
      <c r="I115" s="67">
        <v>442.65</v>
      </c>
      <c r="J115" s="24">
        <v>1148</v>
      </c>
      <c r="K115" s="24">
        <v>1216</v>
      </c>
      <c r="L115" s="24"/>
      <c r="M115" s="24">
        <f t="shared" ref="M115:M137" si="10">+H115+I115+J115+K115+L115</f>
        <v>2831.65</v>
      </c>
      <c r="N115" s="24">
        <f t="shared" si="9"/>
        <v>37168.35</v>
      </c>
      <c r="O115" s="85"/>
    </row>
    <row r="116" spans="1:15" s="6" customFormat="1" ht="18.75" x14ac:dyDescent="0.3">
      <c r="A116" s="18">
        <v>100</v>
      </c>
      <c r="B116" s="19" t="s">
        <v>163</v>
      </c>
      <c r="C116" s="19" t="s">
        <v>13</v>
      </c>
      <c r="D116" s="19" t="s">
        <v>105</v>
      </c>
      <c r="E116" s="20" t="s">
        <v>6</v>
      </c>
      <c r="F116" s="20" t="s">
        <v>85</v>
      </c>
      <c r="G116" s="25">
        <v>40000</v>
      </c>
      <c r="H116" s="26">
        <v>25</v>
      </c>
      <c r="I116" s="67">
        <v>442.65</v>
      </c>
      <c r="J116" s="24">
        <v>1148</v>
      </c>
      <c r="K116" s="24">
        <v>1216</v>
      </c>
      <c r="L116" s="24"/>
      <c r="M116" s="24">
        <f t="shared" si="10"/>
        <v>2831.65</v>
      </c>
      <c r="N116" s="24">
        <f t="shared" si="9"/>
        <v>37168.35</v>
      </c>
      <c r="O116" s="85"/>
    </row>
    <row r="117" spans="1:15" s="6" customFormat="1" ht="18.75" x14ac:dyDescent="0.3">
      <c r="A117" s="18">
        <v>101</v>
      </c>
      <c r="B117" s="19" t="s">
        <v>77</v>
      </c>
      <c r="C117" s="19" t="s">
        <v>13</v>
      </c>
      <c r="D117" s="19" t="s">
        <v>105</v>
      </c>
      <c r="E117" s="20" t="s">
        <v>6</v>
      </c>
      <c r="F117" s="20" t="s">
        <v>85</v>
      </c>
      <c r="G117" s="25">
        <v>40000</v>
      </c>
      <c r="H117" s="26">
        <v>25</v>
      </c>
      <c r="I117" s="27">
        <v>154.68</v>
      </c>
      <c r="J117" s="24">
        <v>1148</v>
      </c>
      <c r="K117" s="24">
        <v>1216</v>
      </c>
      <c r="L117" s="24">
        <v>1919.78</v>
      </c>
      <c r="M117" s="24">
        <f t="shared" si="10"/>
        <v>4463.46</v>
      </c>
      <c r="N117" s="24">
        <f t="shared" si="9"/>
        <v>35536.54</v>
      </c>
      <c r="O117" s="85"/>
    </row>
    <row r="118" spans="1:15" s="6" customFormat="1" ht="18.75" x14ac:dyDescent="0.3">
      <c r="A118" s="18">
        <v>102</v>
      </c>
      <c r="B118" s="19" t="s">
        <v>179</v>
      </c>
      <c r="C118" s="19" t="s">
        <v>13</v>
      </c>
      <c r="D118" s="19" t="s">
        <v>105</v>
      </c>
      <c r="E118" s="20" t="s">
        <v>7</v>
      </c>
      <c r="F118" s="20" t="s">
        <v>85</v>
      </c>
      <c r="G118" s="25">
        <v>40000</v>
      </c>
      <c r="H118" s="26">
        <v>25</v>
      </c>
      <c r="I118" s="27">
        <v>442.65</v>
      </c>
      <c r="J118" s="24">
        <v>1148</v>
      </c>
      <c r="K118" s="24">
        <v>1216</v>
      </c>
      <c r="L118" s="24"/>
      <c r="M118" s="24">
        <f t="shared" si="10"/>
        <v>2831.65</v>
      </c>
      <c r="N118" s="24">
        <f t="shared" si="9"/>
        <v>37168.35</v>
      </c>
      <c r="O118" s="85"/>
    </row>
    <row r="119" spans="1:15" s="6" customFormat="1" ht="18.75" x14ac:dyDescent="0.3">
      <c r="A119" s="18">
        <v>103</v>
      </c>
      <c r="B119" s="19" t="s">
        <v>47</v>
      </c>
      <c r="C119" s="19" t="s">
        <v>13</v>
      </c>
      <c r="D119" s="19" t="s">
        <v>105</v>
      </c>
      <c r="E119" s="20" t="s">
        <v>6</v>
      </c>
      <c r="F119" s="20" t="s">
        <v>85</v>
      </c>
      <c r="G119" s="25">
        <v>40000</v>
      </c>
      <c r="H119" s="26">
        <v>25</v>
      </c>
      <c r="I119" s="70">
        <v>0</v>
      </c>
      <c r="J119" s="24">
        <v>1148</v>
      </c>
      <c r="K119" s="24">
        <v>1216</v>
      </c>
      <c r="L119" s="24">
        <v>3839.56</v>
      </c>
      <c r="M119" s="24">
        <f t="shared" si="10"/>
        <v>6228.5599999999995</v>
      </c>
      <c r="N119" s="24">
        <f t="shared" si="9"/>
        <v>33771.440000000002</v>
      </c>
      <c r="O119" s="85"/>
    </row>
    <row r="120" spans="1:15" s="6" customFormat="1" ht="18.75" x14ac:dyDescent="0.3">
      <c r="A120" s="18">
        <v>104</v>
      </c>
      <c r="B120" s="19" t="s">
        <v>49</v>
      </c>
      <c r="C120" s="19" t="s">
        <v>13</v>
      </c>
      <c r="D120" s="19" t="s">
        <v>105</v>
      </c>
      <c r="E120" s="20" t="s">
        <v>7</v>
      </c>
      <c r="F120" s="20" t="s">
        <v>85</v>
      </c>
      <c r="G120" s="25">
        <v>40000</v>
      </c>
      <c r="H120" s="26">
        <v>25</v>
      </c>
      <c r="I120" s="71">
        <v>442.65</v>
      </c>
      <c r="J120" s="24">
        <v>1148</v>
      </c>
      <c r="K120" s="24">
        <v>1216</v>
      </c>
      <c r="L120" s="24"/>
      <c r="M120" s="24">
        <f t="shared" si="10"/>
        <v>2831.65</v>
      </c>
      <c r="N120" s="24">
        <f t="shared" si="9"/>
        <v>37168.35</v>
      </c>
      <c r="O120" s="85"/>
    </row>
    <row r="121" spans="1:15" s="6" customFormat="1" ht="18.75" x14ac:dyDescent="0.3">
      <c r="A121" s="18">
        <v>105</v>
      </c>
      <c r="B121" s="19" t="s">
        <v>50</v>
      </c>
      <c r="C121" s="19" t="s">
        <v>13</v>
      </c>
      <c r="D121" s="19" t="s">
        <v>105</v>
      </c>
      <c r="E121" s="20" t="s">
        <v>7</v>
      </c>
      <c r="F121" s="20" t="s">
        <v>85</v>
      </c>
      <c r="G121" s="25">
        <v>40000</v>
      </c>
      <c r="H121" s="22">
        <v>25</v>
      </c>
      <c r="I121" s="27">
        <v>442.65</v>
      </c>
      <c r="J121" s="23">
        <v>1148</v>
      </c>
      <c r="K121" s="23">
        <v>1216</v>
      </c>
      <c r="L121" s="23"/>
      <c r="M121" s="24">
        <f t="shared" si="10"/>
        <v>2831.65</v>
      </c>
      <c r="N121" s="24">
        <f t="shared" si="9"/>
        <v>37168.35</v>
      </c>
      <c r="O121" s="85"/>
    </row>
    <row r="122" spans="1:15" s="6" customFormat="1" ht="18.75" x14ac:dyDescent="0.3">
      <c r="A122" s="18">
        <v>106</v>
      </c>
      <c r="B122" s="19" t="s">
        <v>51</v>
      </c>
      <c r="C122" s="19" t="s">
        <v>13</v>
      </c>
      <c r="D122" s="19" t="s">
        <v>105</v>
      </c>
      <c r="E122" s="20" t="s">
        <v>6</v>
      </c>
      <c r="F122" s="20" t="s">
        <v>85</v>
      </c>
      <c r="G122" s="25">
        <v>50000</v>
      </c>
      <c r="H122" s="22">
        <v>25</v>
      </c>
      <c r="I122" s="66">
        <v>1854</v>
      </c>
      <c r="J122" s="23">
        <v>1435</v>
      </c>
      <c r="K122" s="23">
        <v>1520</v>
      </c>
      <c r="L122" s="23"/>
      <c r="M122" s="24">
        <f t="shared" si="10"/>
        <v>4834</v>
      </c>
      <c r="N122" s="24">
        <f t="shared" si="9"/>
        <v>45166</v>
      </c>
      <c r="O122" s="85"/>
    </row>
    <row r="123" spans="1:15" s="6" customFormat="1" ht="18.75" x14ac:dyDescent="0.3">
      <c r="A123" s="18">
        <v>107</v>
      </c>
      <c r="B123" s="19" t="s">
        <v>210</v>
      </c>
      <c r="C123" s="19" t="s">
        <v>13</v>
      </c>
      <c r="D123" s="19" t="s">
        <v>105</v>
      </c>
      <c r="E123" s="20" t="s">
        <v>7</v>
      </c>
      <c r="F123" s="20" t="s">
        <v>85</v>
      </c>
      <c r="G123" s="25">
        <v>40000</v>
      </c>
      <c r="H123" s="22">
        <v>25</v>
      </c>
      <c r="I123" s="27">
        <v>442.65</v>
      </c>
      <c r="J123" s="23">
        <v>1148</v>
      </c>
      <c r="K123" s="23">
        <v>1216</v>
      </c>
      <c r="L123" s="23"/>
      <c r="M123" s="24">
        <f t="shared" si="10"/>
        <v>2831.65</v>
      </c>
      <c r="N123" s="24">
        <f t="shared" si="9"/>
        <v>37168.35</v>
      </c>
      <c r="O123" s="85"/>
    </row>
    <row r="124" spans="1:15" s="6" customFormat="1" ht="18.75" x14ac:dyDescent="0.3">
      <c r="A124" s="18">
        <v>108</v>
      </c>
      <c r="B124" s="19" t="s">
        <v>53</v>
      </c>
      <c r="C124" s="19" t="s">
        <v>13</v>
      </c>
      <c r="D124" s="19" t="s">
        <v>105</v>
      </c>
      <c r="E124" s="20" t="s">
        <v>7</v>
      </c>
      <c r="F124" s="20" t="s">
        <v>85</v>
      </c>
      <c r="G124" s="25">
        <v>40000</v>
      </c>
      <c r="H124" s="26">
        <v>25</v>
      </c>
      <c r="I124" s="27">
        <v>442.65</v>
      </c>
      <c r="J124" s="24">
        <v>1148</v>
      </c>
      <c r="K124" s="24">
        <v>1216</v>
      </c>
      <c r="L124" s="24"/>
      <c r="M124" s="24">
        <f t="shared" si="10"/>
        <v>2831.65</v>
      </c>
      <c r="N124" s="24">
        <f t="shared" si="9"/>
        <v>37168.35</v>
      </c>
      <c r="O124" s="85"/>
    </row>
    <row r="125" spans="1:15" s="6" customFormat="1" ht="18.75" x14ac:dyDescent="0.3">
      <c r="A125" s="18">
        <v>109</v>
      </c>
      <c r="B125" s="19" t="s">
        <v>54</v>
      </c>
      <c r="C125" s="19" t="s">
        <v>13</v>
      </c>
      <c r="D125" s="19" t="s">
        <v>105</v>
      </c>
      <c r="E125" s="20" t="s">
        <v>6</v>
      </c>
      <c r="F125" s="20" t="s">
        <v>85</v>
      </c>
      <c r="G125" s="25">
        <v>40000</v>
      </c>
      <c r="H125" s="26">
        <v>25</v>
      </c>
      <c r="I125" s="67">
        <v>442.65</v>
      </c>
      <c r="J125" s="24">
        <v>1148</v>
      </c>
      <c r="K125" s="24">
        <v>1216</v>
      </c>
      <c r="L125" s="24"/>
      <c r="M125" s="24">
        <f t="shared" si="10"/>
        <v>2831.65</v>
      </c>
      <c r="N125" s="24">
        <f t="shared" si="9"/>
        <v>37168.35</v>
      </c>
      <c r="O125" s="85"/>
    </row>
    <row r="126" spans="1:15" s="6" customFormat="1" ht="18" customHeight="1" x14ac:dyDescent="0.3">
      <c r="A126" s="18">
        <v>110</v>
      </c>
      <c r="B126" s="19" t="s">
        <v>208</v>
      </c>
      <c r="C126" s="19" t="s">
        <v>13</v>
      </c>
      <c r="D126" s="19" t="s">
        <v>105</v>
      </c>
      <c r="E126" s="20" t="s">
        <v>209</v>
      </c>
      <c r="F126" s="20" t="s">
        <v>85</v>
      </c>
      <c r="G126" s="25">
        <v>40000</v>
      </c>
      <c r="H126" s="26">
        <v>25</v>
      </c>
      <c r="I126" s="67">
        <v>442.65</v>
      </c>
      <c r="J126" s="24">
        <v>1148</v>
      </c>
      <c r="K126" s="24">
        <v>1216</v>
      </c>
      <c r="L126" s="24"/>
      <c r="M126" s="24">
        <f t="shared" si="10"/>
        <v>2831.65</v>
      </c>
      <c r="N126" s="24">
        <f t="shared" si="9"/>
        <v>37168.35</v>
      </c>
      <c r="O126" s="85"/>
    </row>
    <row r="127" spans="1:15" s="6" customFormat="1" ht="18.75" x14ac:dyDescent="0.3">
      <c r="A127" s="18">
        <v>111</v>
      </c>
      <c r="B127" s="19" t="s">
        <v>196</v>
      </c>
      <c r="C127" s="19" t="s">
        <v>13</v>
      </c>
      <c r="D127" s="19" t="s">
        <v>105</v>
      </c>
      <c r="E127" s="20" t="s">
        <v>6</v>
      </c>
      <c r="F127" s="20" t="s">
        <v>85</v>
      </c>
      <c r="G127" s="25">
        <v>40000</v>
      </c>
      <c r="H127" s="26">
        <v>25</v>
      </c>
      <c r="I127" s="67">
        <v>442.65</v>
      </c>
      <c r="J127" s="24">
        <v>1148</v>
      </c>
      <c r="K127" s="24">
        <v>1216</v>
      </c>
      <c r="L127" s="24"/>
      <c r="M127" s="24">
        <f t="shared" si="10"/>
        <v>2831.65</v>
      </c>
      <c r="N127" s="24">
        <f t="shared" si="9"/>
        <v>37168.35</v>
      </c>
      <c r="O127" s="85"/>
    </row>
    <row r="128" spans="1:15" s="6" customFormat="1" ht="18.75" x14ac:dyDescent="0.3">
      <c r="A128" s="18">
        <v>112</v>
      </c>
      <c r="B128" s="19" t="s">
        <v>56</v>
      </c>
      <c r="C128" s="19" t="s">
        <v>13</v>
      </c>
      <c r="D128" s="19" t="s">
        <v>105</v>
      </c>
      <c r="E128" s="20" t="s">
        <v>7</v>
      </c>
      <c r="F128" s="20" t="s">
        <v>85</v>
      </c>
      <c r="G128" s="25">
        <v>40000</v>
      </c>
      <c r="H128" s="26">
        <v>25</v>
      </c>
      <c r="I128" s="67">
        <v>442.65</v>
      </c>
      <c r="J128" s="24">
        <v>1148</v>
      </c>
      <c r="K128" s="24">
        <v>1216</v>
      </c>
      <c r="L128" s="24"/>
      <c r="M128" s="24">
        <f t="shared" si="10"/>
        <v>2831.65</v>
      </c>
      <c r="N128" s="24">
        <f t="shared" si="9"/>
        <v>37168.35</v>
      </c>
      <c r="O128" s="85"/>
    </row>
    <row r="129" spans="1:15" s="6" customFormat="1" ht="18.75" x14ac:dyDescent="0.3">
      <c r="A129" s="18">
        <v>113</v>
      </c>
      <c r="B129" s="19" t="s">
        <v>57</v>
      </c>
      <c r="C129" s="19" t="s">
        <v>13</v>
      </c>
      <c r="D129" s="19" t="s">
        <v>105</v>
      </c>
      <c r="E129" s="20" t="s">
        <v>6</v>
      </c>
      <c r="F129" s="20" t="s">
        <v>85</v>
      </c>
      <c r="G129" s="25">
        <v>40000</v>
      </c>
      <c r="H129" s="26">
        <v>25</v>
      </c>
      <c r="I129" s="31">
        <v>442.65</v>
      </c>
      <c r="J129" s="24">
        <v>1148</v>
      </c>
      <c r="K129" s="24">
        <v>1216</v>
      </c>
      <c r="L129" s="24"/>
      <c r="M129" s="24">
        <f t="shared" si="10"/>
        <v>2831.65</v>
      </c>
      <c r="N129" s="24">
        <f t="shared" si="9"/>
        <v>37168.35</v>
      </c>
      <c r="O129" s="85"/>
    </row>
    <row r="130" spans="1:15" s="6" customFormat="1" ht="18.75" x14ac:dyDescent="0.3">
      <c r="A130" s="18">
        <v>114</v>
      </c>
      <c r="B130" s="19" t="s">
        <v>68</v>
      </c>
      <c r="C130" s="19" t="s">
        <v>2</v>
      </c>
      <c r="D130" s="19" t="s">
        <v>105</v>
      </c>
      <c r="E130" s="20" t="s">
        <v>6</v>
      </c>
      <c r="F130" s="20" t="s">
        <v>85</v>
      </c>
      <c r="G130" s="25">
        <v>60000</v>
      </c>
      <c r="H130" s="26">
        <v>25</v>
      </c>
      <c r="I130" s="67">
        <v>3486.68</v>
      </c>
      <c r="J130" s="24">
        <v>1722</v>
      </c>
      <c r="K130" s="24">
        <v>1824</v>
      </c>
      <c r="L130" s="24"/>
      <c r="M130" s="24">
        <f t="shared" si="10"/>
        <v>7057.68</v>
      </c>
      <c r="N130" s="24">
        <f t="shared" si="9"/>
        <v>52942.32</v>
      </c>
      <c r="O130" s="85"/>
    </row>
    <row r="131" spans="1:15" s="6" customFormat="1" ht="18.75" x14ac:dyDescent="0.3">
      <c r="A131" s="18">
        <v>115</v>
      </c>
      <c r="B131" s="19" t="s">
        <v>58</v>
      </c>
      <c r="C131" s="19" t="s">
        <v>13</v>
      </c>
      <c r="D131" s="19" t="s">
        <v>105</v>
      </c>
      <c r="E131" s="20" t="s">
        <v>6</v>
      </c>
      <c r="F131" s="20" t="s">
        <v>85</v>
      </c>
      <c r="G131" s="25">
        <v>35000</v>
      </c>
      <c r="H131" s="26">
        <v>25</v>
      </c>
      <c r="I131" s="70">
        <v>0</v>
      </c>
      <c r="J131" s="24">
        <v>1004.5</v>
      </c>
      <c r="K131" s="24">
        <v>1064</v>
      </c>
      <c r="L131" s="24"/>
      <c r="M131" s="24">
        <f t="shared" si="10"/>
        <v>2093.5</v>
      </c>
      <c r="N131" s="24">
        <f t="shared" si="9"/>
        <v>32906.5</v>
      </c>
      <c r="O131" s="85"/>
    </row>
    <row r="132" spans="1:15" s="6" customFormat="1" ht="18.75" x14ac:dyDescent="0.3">
      <c r="A132" s="18">
        <v>116</v>
      </c>
      <c r="B132" s="19" t="s">
        <v>249</v>
      </c>
      <c r="C132" s="18" t="s">
        <v>84</v>
      </c>
      <c r="D132" s="19" t="s">
        <v>105</v>
      </c>
      <c r="E132" s="20" t="s">
        <v>7</v>
      </c>
      <c r="F132" s="20" t="s">
        <v>85</v>
      </c>
      <c r="G132" s="25">
        <v>40000</v>
      </c>
      <c r="H132" s="26">
        <v>25</v>
      </c>
      <c r="I132" s="67">
        <v>442.65</v>
      </c>
      <c r="J132" s="24">
        <v>1148</v>
      </c>
      <c r="K132" s="24">
        <v>1216</v>
      </c>
      <c r="L132" s="24"/>
      <c r="M132" s="24">
        <f t="shared" si="10"/>
        <v>2831.65</v>
      </c>
      <c r="N132" s="24">
        <f t="shared" si="9"/>
        <v>37168.35</v>
      </c>
      <c r="O132" s="85"/>
    </row>
    <row r="133" spans="1:15" s="6" customFormat="1" ht="18.75" x14ac:dyDescent="0.3">
      <c r="A133" s="18">
        <v>117</v>
      </c>
      <c r="B133" s="19" t="s">
        <v>114</v>
      </c>
      <c r="C133" s="18" t="s">
        <v>84</v>
      </c>
      <c r="D133" s="19" t="s">
        <v>105</v>
      </c>
      <c r="E133" s="20" t="s">
        <v>7</v>
      </c>
      <c r="F133" s="20" t="s">
        <v>85</v>
      </c>
      <c r="G133" s="25">
        <v>40000</v>
      </c>
      <c r="H133" s="26">
        <v>25</v>
      </c>
      <c r="I133" s="67">
        <v>442.65</v>
      </c>
      <c r="J133" s="24">
        <v>1148</v>
      </c>
      <c r="K133" s="24">
        <v>1216</v>
      </c>
      <c r="L133" s="24"/>
      <c r="M133" s="24">
        <f t="shared" si="10"/>
        <v>2831.65</v>
      </c>
      <c r="N133" s="24">
        <f t="shared" si="9"/>
        <v>37168.35</v>
      </c>
      <c r="O133" s="85"/>
    </row>
    <row r="134" spans="1:15" s="6" customFormat="1" ht="18.75" x14ac:dyDescent="0.3">
      <c r="A134" s="18">
        <v>118</v>
      </c>
      <c r="B134" s="19" t="s">
        <v>115</v>
      </c>
      <c r="C134" s="18" t="s">
        <v>84</v>
      </c>
      <c r="D134" s="19" t="s">
        <v>105</v>
      </c>
      <c r="E134" s="20" t="s">
        <v>7</v>
      </c>
      <c r="F134" s="20" t="s">
        <v>85</v>
      </c>
      <c r="G134" s="25">
        <v>40000</v>
      </c>
      <c r="H134" s="26">
        <v>25</v>
      </c>
      <c r="I134" s="27">
        <v>154.68</v>
      </c>
      <c r="J134" s="24">
        <v>1148</v>
      </c>
      <c r="K134" s="24">
        <v>1216</v>
      </c>
      <c r="L134" s="24">
        <v>1919.78</v>
      </c>
      <c r="M134" s="24">
        <f t="shared" si="10"/>
        <v>4463.46</v>
      </c>
      <c r="N134" s="24">
        <f t="shared" si="9"/>
        <v>35536.54</v>
      </c>
      <c r="O134" s="85"/>
    </row>
    <row r="135" spans="1:15" s="6" customFormat="1" ht="18.75" x14ac:dyDescent="0.3">
      <c r="A135" s="18">
        <v>119</v>
      </c>
      <c r="B135" s="18" t="s">
        <v>161</v>
      </c>
      <c r="C135" s="18" t="s">
        <v>84</v>
      </c>
      <c r="D135" s="19" t="s">
        <v>105</v>
      </c>
      <c r="E135" s="20" t="s">
        <v>6</v>
      </c>
      <c r="F135" s="20" t="s">
        <v>85</v>
      </c>
      <c r="G135" s="25">
        <v>40000</v>
      </c>
      <c r="H135" s="26">
        <v>25</v>
      </c>
      <c r="I135" s="67">
        <v>442.65</v>
      </c>
      <c r="J135" s="24">
        <v>1148</v>
      </c>
      <c r="K135" s="24">
        <v>1216</v>
      </c>
      <c r="L135" s="24"/>
      <c r="M135" s="24">
        <f t="shared" si="10"/>
        <v>2831.65</v>
      </c>
      <c r="N135" s="24">
        <f t="shared" si="9"/>
        <v>37168.35</v>
      </c>
      <c r="O135" s="85"/>
    </row>
    <row r="136" spans="1:15" s="6" customFormat="1" ht="18.75" x14ac:dyDescent="0.3">
      <c r="A136" s="18">
        <v>120</v>
      </c>
      <c r="B136" s="19" t="s">
        <v>37</v>
      </c>
      <c r="C136" s="19" t="s">
        <v>203</v>
      </c>
      <c r="D136" s="19" t="s">
        <v>108</v>
      </c>
      <c r="E136" s="20" t="s">
        <v>6</v>
      </c>
      <c r="F136" s="20" t="s">
        <v>85</v>
      </c>
      <c r="G136" s="21">
        <v>125000</v>
      </c>
      <c r="H136" s="26">
        <v>25</v>
      </c>
      <c r="I136" s="66">
        <v>17506.05</v>
      </c>
      <c r="J136" s="23">
        <v>3587.5</v>
      </c>
      <c r="K136" s="23">
        <v>3800</v>
      </c>
      <c r="L136" s="24">
        <v>1919.78</v>
      </c>
      <c r="M136" s="24">
        <f t="shared" si="10"/>
        <v>26838.329999999998</v>
      </c>
      <c r="N136" s="24">
        <f t="shared" si="9"/>
        <v>98161.67</v>
      </c>
      <c r="O136" s="85"/>
    </row>
    <row r="137" spans="1:15" s="6" customFormat="1" ht="18.75" x14ac:dyDescent="0.3">
      <c r="A137" s="18">
        <v>121</v>
      </c>
      <c r="B137" s="18" t="s">
        <v>192</v>
      </c>
      <c r="C137" s="27" t="s">
        <v>2</v>
      </c>
      <c r="D137" s="19" t="s">
        <v>108</v>
      </c>
      <c r="E137" s="20" t="s">
        <v>6</v>
      </c>
      <c r="F137" s="20" t="s">
        <v>85</v>
      </c>
      <c r="G137" s="25">
        <v>50000</v>
      </c>
      <c r="H137" s="26">
        <v>25</v>
      </c>
      <c r="I137" s="67">
        <v>1854</v>
      </c>
      <c r="J137" s="24">
        <v>1435</v>
      </c>
      <c r="K137" s="24">
        <v>1520</v>
      </c>
      <c r="L137" s="24"/>
      <c r="M137" s="24">
        <f t="shared" si="10"/>
        <v>4834</v>
      </c>
      <c r="N137" s="24">
        <f t="shared" si="9"/>
        <v>45166</v>
      </c>
      <c r="O137" s="85"/>
    </row>
    <row r="138" spans="1:15" s="6" customFormat="1" ht="18.75" x14ac:dyDescent="0.3">
      <c r="A138" s="18">
        <v>122</v>
      </c>
      <c r="B138" s="18" t="s">
        <v>224</v>
      </c>
      <c r="C138" s="27" t="s">
        <v>225</v>
      </c>
      <c r="D138" s="19" t="s">
        <v>108</v>
      </c>
      <c r="E138" s="20" t="s">
        <v>6</v>
      </c>
      <c r="F138" s="20" t="s">
        <v>85</v>
      </c>
      <c r="G138" s="25">
        <v>43000</v>
      </c>
      <c r="H138" s="26">
        <v>25</v>
      </c>
      <c r="I138" s="27">
        <v>866.06</v>
      </c>
      <c r="J138" s="23">
        <v>1234.0999999999999</v>
      </c>
      <c r="K138" s="23">
        <v>1307.2</v>
      </c>
      <c r="L138" s="24"/>
      <c r="M138" s="24">
        <f>H138+I138+J138+K138</f>
        <v>3432.3599999999997</v>
      </c>
      <c r="N138" s="24">
        <f t="shared" si="9"/>
        <v>39567.64</v>
      </c>
      <c r="O138" s="85"/>
    </row>
    <row r="139" spans="1:15" s="6" customFormat="1" ht="18.75" x14ac:dyDescent="0.3">
      <c r="A139" s="18">
        <v>123</v>
      </c>
      <c r="B139" s="18" t="s">
        <v>219</v>
      </c>
      <c r="C139" s="27" t="s">
        <v>225</v>
      </c>
      <c r="D139" s="19" t="s">
        <v>108</v>
      </c>
      <c r="E139" s="20" t="s">
        <v>6</v>
      </c>
      <c r="F139" s="20" t="s">
        <v>85</v>
      </c>
      <c r="G139" s="25">
        <v>43000</v>
      </c>
      <c r="H139" s="26">
        <v>25</v>
      </c>
      <c r="I139" s="27">
        <v>866.06</v>
      </c>
      <c r="J139" s="23">
        <v>1234.0999999999999</v>
      </c>
      <c r="K139" s="23">
        <v>1307.2</v>
      </c>
      <c r="L139" s="24"/>
      <c r="M139" s="24">
        <f>H139+I139+J139+K139</f>
        <v>3432.3599999999997</v>
      </c>
      <c r="N139" s="24">
        <f t="shared" si="9"/>
        <v>39567.64</v>
      </c>
      <c r="O139" s="85"/>
    </row>
    <row r="140" spans="1:15" s="6" customFormat="1" ht="18.75" x14ac:dyDescent="0.3">
      <c r="A140" s="18">
        <v>124</v>
      </c>
      <c r="B140" s="18" t="s">
        <v>176</v>
      </c>
      <c r="C140" s="27" t="s">
        <v>171</v>
      </c>
      <c r="D140" s="19" t="s">
        <v>134</v>
      </c>
      <c r="E140" s="20" t="s">
        <v>6</v>
      </c>
      <c r="F140" s="20" t="s">
        <v>85</v>
      </c>
      <c r="G140" s="21">
        <v>200000</v>
      </c>
      <c r="H140" s="26">
        <v>25</v>
      </c>
      <c r="I140" s="66">
        <v>35627.870000000003</v>
      </c>
      <c r="J140" s="23">
        <v>5740</v>
      </c>
      <c r="K140" s="23">
        <v>6080</v>
      </c>
      <c r="L140" s="21"/>
      <c r="M140" s="24">
        <f t="shared" ref="M140:M163" si="11">+H140+I140+J140+K140+L140</f>
        <v>47472.87</v>
      </c>
      <c r="N140" s="24">
        <f t="shared" si="9"/>
        <v>152527.13</v>
      </c>
      <c r="O140" s="85"/>
    </row>
    <row r="141" spans="1:15" s="6" customFormat="1" ht="18.75" x14ac:dyDescent="0.3">
      <c r="A141" s="18">
        <v>125</v>
      </c>
      <c r="B141" s="19" t="s">
        <v>117</v>
      </c>
      <c r="C141" s="19" t="s">
        <v>1</v>
      </c>
      <c r="D141" s="19" t="s">
        <v>134</v>
      </c>
      <c r="E141" s="20" t="s">
        <v>6</v>
      </c>
      <c r="F141" s="20" t="s">
        <v>85</v>
      </c>
      <c r="G141" s="21">
        <v>60000</v>
      </c>
      <c r="H141" s="26">
        <v>25</v>
      </c>
      <c r="I141" s="66">
        <v>3102.72</v>
      </c>
      <c r="J141" s="23">
        <v>1722</v>
      </c>
      <c r="K141" s="23">
        <v>1824</v>
      </c>
      <c r="L141" s="24">
        <v>1919.78</v>
      </c>
      <c r="M141" s="24">
        <f t="shared" si="11"/>
        <v>8593.5</v>
      </c>
      <c r="N141" s="24">
        <f t="shared" si="9"/>
        <v>51406.5</v>
      </c>
      <c r="O141" s="85"/>
    </row>
    <row r="142" spans="1:15" s="6" customFormat="1" ht="18.75" x14ac:dyDescent="0.3">
      <c r="A142" s="18">
        <v>126</v>
      </c>
      <c r="B142" s="19" t="s">
        <v>80</v>
      </c>
      <c r="C142" s="19" t="s">
        <v>1</v>
      </c>
      <c r="D142" s="19" t="s">
        <v>134</v>
      </c>
      <c r="E142" s="20" t="s">
        <v>7</v>
      </c>
      <c r="F142" s="20" t="s">
        <v>85</v>
      </c>
      <c r="G142" s="21">
        <v>75000</v>
      </c>
      <c r="H142" s="22">
        <v>25</v>
      </c>
      <c r="I142" s="66">
        <v>6309.38</v>
      </c>
      <c r="J142" s="23">
        <v>2152.5</v>
      </c>
      <c r="K142" s="23">
        <v>2280</v>
      </c>
      <c r="L142" s="18"/>
      <c r="M142" s="24">
        <f t="shared" si="11"/>
        <v>10766.880000000001</v>
      </c>
      <c r="N142" s="24">
        <f t="shared" ref="N142:N163" si="12">+G142-M142</f>
        <v>64233.119999999995</v>
      </c>
      <c r="O142" s="85"/>
    </row>
    <row r="143" spans="1:15" s="6" customFormat="1" ht="18.75" x14ac:dyDescent="0.3">
      <c r="A143" s="18">
        <v>127</v>
      </c>
      <c r="B143" s="18" t="s">
        <v>128</v>
      </c>
      <c r="C143" s="19" t="s">
        <v>48</v>
      </c>
      <c r="D143" s="19" t="s">
        <v>134</v>
      </c>
      <c r="E143" s="20" t="s">
        <v>7</v>
      </c>
      <c r="F143" s="20" t="s">
        <v>85</v>
      </c>
      <c r="G143" s="25">
        <v>50000</v>
      </c>
      <c r="H143" s="26">
        <v>25</v>
      </c>
      <c r="I143" s="67">
        <v>1854</v>
      </c>
      <c r="J143" s="24">
        <v>1435</v>
      </c>
      <c r="K143" s="24">
        <v>1520</v>
      </c>
      <c r="L143" s="24"/>
      <c r="M143" s="24">
        <f t="shared" si="11"/>
        <v>4834</v>
      </c>
      <c r="N143" s="24">
        <f t="shared" si="12"/>
        <v>45166</v>
      </c>
      <c r="O143" s="85"/>
    </row>
    <row r="144" spans="1:15" s="6" customFormat="1" ht="18.75" x14ac:dyDescent="0.3">
      <c r="A144" s="18">
        <v>128</v>
      </c>
      <c r="B144" s="19" t="s">
        <v>42</v>
      </c>
      <c r="C144" s="19" t="s">
        <v>3</v>
      </c>
      <c r="D144" s="18" t="s">
        <v>109</v>
      </c>
      <c r="E144" s="20" t="s">
        <v>7</v>
      </c>
      <c r="F144" s="20" t="s">
        <v>85</v>
      </c>
      <c r="G144" s="25">
        <v>50000</v>
      </c>
      <c r="H144" s="26">
        <v>25</v>
      </c>
      <c r="I144" s="67">
        <v>1854</v>
      </c>
      <c r="J144" s="24">
        <v>1435</v>
      </c>
      <c r="K144" s="24">
        <v>1520</v>
      </c>
      <c r="L144" s="24"/>
      <c r="M144" s="24">
        <f t="shared" si="11"/>
        <v>4834</v>
      </c>
      <c r="N144" s="24">
        <f t="shared" si="12"/>
        <v>45166</v>
      </c>
      <c r="O144" s="85"/>
    </row>
    <row r="145" spans="1:15" s="6" customFormat="1" ht="18.75" x14ac:dyDescent="0.3">
      <c r="A145" s="18">
        <v>129</v>
      </c>
      <c r="B145" s="18" t="s">
        <v>250</v>
      </c>
      <c r="C145" s="19" t="s">
        <v>231</v>
      </c>
      <c r="D145" s="18" t="s">
        <v>109</v>
      </c>
      <c r="E145" s="20" t="s">
        <v>7</v>
      </c>
      <c r="F145" s="20" t="s">
        <v>85</v>
      </c>
      <c r="G145" s="21">
        <v>160000</v>
      </c>
      <c r="H145" s="26">
        <v>25</v>
      </c>
      <c r="I145" s="66">
        <v>26218.87</v>
      </c>
      <c r="J145" s="23">
        <v>4592</v>
      </c>
      <c r="K145" s="23">
        <v>4864</v>
      </c>
      <c r="L145" s="24"/>
      <c r="M145" s="24">
        <f t="shared" si="11"/>
        <v>35699.869999999995</v>
      </c>
      <c r="N145" s="24">
        <f t="shared" si="12"/>
        <v>124300.13</v>
      </c>
      <c r="O145" s="85"/>
    </row>
    <row r="146" spans="1:15" s="6" customFormat="1" ht="18.75" x14ac:dyDescent="0.3">
      <c r="A146" s="18">
        <v>130</v>
      </c>
      <c r="B146" s="19" t="s">
        <v>59</v>
      </c>
      <c r="C146" s="19" t="s">
        <v>1</v>
      </c>
      <c r="D146" s="19" t="s">
        <v>106</v>
      </c>
      <c r="E146" s="20" t="s">
        <v>7</v>
      </c>
      <c r="F146" s="20" t="s">
        <v>85</v>
      </c>
      <c r="G146" s="25">
        <v>60000</v>
      </c>
      <c r="H146" s="26">
        <v>25</v>
      </c>
      <c r="I146" s="67">
        <v>3486.68</v>
      </c>
      <c r="J146" s="24">
        <v>1722</v>
      </c>
      <c r="K146" s="24">
        <v>1824</v>
      </c>
      <c r="L146" s="19"/>
      <c r="M146" s="24">
        <f t="shared" si="11"/>
        <v>7057.68</v>
      </c>
      <c r="N146" s="24">
        <f t="shared" si="12"/>
        <v>52942.32</v>
      </c>
      <c r="O146" s="85"/>
    </row>
    <row r="147" spans="1:15" s="6" customFormat="1" ht="18.75" x14ac:dyDescent="0.3">
      <c r="A147" s="18">
        <v>131</v>
      </c>
      <c r="B147" s="19" t="s">
        <v>60</v>
      </c>
      <c r="C147" s="19" t="s">
        <v>2</v>
      </c>
      <c r="D147" s="19" t="s">
        <v>106</v>
      </c>
      <c r="E147" s="20" t="s">
        <v>7</v>
      </c>
      <c r="F147" s="20" t="s">
        <v>85</v>
      </c>
      <c r="G147" s="25">
        <v>50000</v>
      </c>
      <c r="H147" s="26">
        <v>25</v>
      </c>
      <c r="I147" s="67">
        <v>1854</v>
      </c>
      <c r="J147" s="24">
        <v>1435</v>
      </c>
      <c r="K147" s="24">
        <v>1520</v>
      </c>
      <c r="L147" s="24"/>
      <c r="M147" s="24">
        <f t="shared" si="11"/>
        <v>4834</v>
      </c>
      <c r="N147" s="24">
        <f t="shared" si="12"/>
        <v>45166</v>
      </c>
      <c r="O147" s="85"/>
    </row>
    <row r="148" spans="1:15" s="6" customFormat="1" ht="18.75" x14ac:dyDescent="0.3">
      <c r="A148" s="18">
        <v>132</v>
      </c>
      <c r="B148" s="19" t="s">
        <v>63</v>
      </c>
      <c r="C148" s="19" t="s">
        <v>12</v>
      </c>
      <c r="D148" s="19" t="s">
        <v>106</v>
      </c>
      <c r="E148" s="20" t="s">
        <v>6</v>
      </c>
      <c r="F148" s="20" t="s">
        <v>85</v>
      </c>
      <c r="G148" s="25">
        <v>50000</v>
      </c>
      <c r="H148" s="26">
        <v>25</v>
      </c>
      <c r="I148" s="67">
        <v>1854</v>
      </c>
      <c r="J148" s="24">
        <v>1435</v>
      </c>
      <c r="K148" s="24">
        <v>1520</v>
      </c>
      <c r="L148" s="24"/>
      <c r="M148" s="24">
        <f t="shared" si="11"/>
        <v>4834</v>
      </c>
      <c r="N148" s="24">
        <f t="shared" si="12"/>
        <v>45166</v>
      </c>
      <c r="O148" s="85"/>
    </row>
    <row r="149" spans="1:15" s="6" customFormat="1" ht="18.75" x14ac:dyDescent="0.3">
      <c r="A149" s="18">
        <v>133</v>
      </c>
      <c r="B149" s="19" t="s">
        <v>55</v>
      </c>
      <c r="C149" s="19" t="s">
        <v>12</v>
      </c>
      <c r="D149" s="19" t="s">
        <v>106</v>
      </c>
      <c r="E149" s="20" t="s">
        <v>7</v>
      </c>
      <c r="F149" s="20" t="s">
        <v>85</v>
      </c>
      <c r="G149" s="25">
        <v>60000</v>
      </c>
      <c r="H149" s="26">
        <v>25</v>
      </c>
      <c r="I149" s="66">
        <v>3486.68</v>
      </c>
      <c r="J149" s="23">
        <v>1722</v>
      </c>
      <c r="K149" s="23">
        <v>1824</v>
      </c>
      <c r="L149" s="24"/>
      <c r="M149" s="24">
        <f t="shared" si="11"/>
        <v>7057.68</v>
      </c>
      <c r="N149" s="24">
        <f t="shared" si="12"/>
        <v>52942.32</v>
      </c>
      <c r="O149" s="85"/>
    </row>
    <row r="150" spans="1:15" s="6" customFormat="1" ht="18.75" x14ac:dyDescent="0.3">
      <c r="A150" s="18">
        <v>134</v>
      </c>
      <c r="B150" s="19" t="s">
        <v>187</v>
      </c>
      <c r="C150" s="19" t="s">
        <v>2</v>
      </c>
      <c r="D150" s="19" t="s">
        <v>106</v>
      </c>
      <c r="E150" s="20" t="s">
        <v>6</v>
      </c>
      <c r="F150" s="20" t="s">
        <v>85</v>
      </c>
      <c r="G150" s="25">
        <v>50000</v>
      </c>
      <c r="H150" s="26">
        <v>25</v>
      </c>
      <c r="I150" s="67">
        <v>1854</v>
      </c>
      <c r="J150" s="24">
        <v>1435</v>
      </c>
      <c r="K150" s="24">
        <v>1520</v>
      </c>
      <c r="L150" s="24"/>
      <c r="M150" s="24">
        <f t="shared" si="11"/>
        <v>4834</v>
      </c>
      <c r="N150" s="24">
        <f t="shared" si="12"/>
        <v>45166</v>
      </c>
      <c r="O150" s="85"/>
    </row>
    <row r="151" spans="1:15" s="6" customFormat="1" ht="18.75" x14ac:dyDescent="0.3">
      <c r="A151" s="18">
        <v>135</v>
      </c>
      <c r="B151" s="19" t="s">
        <v>191</v>
      </c>
      <c r="C151" s="19" t="s">
        <v>2</v>
      </c>
      <c r="D151" s="19" t="s">
        <v>106</v>
      </c>
      <c r="E151" s="20" t="s">
        <v>6</v>
      </c>
      <c r="F151" s="20" t="s">
        <v>85</v>
      </c>
      <c r="G151" s="25">
        <v>50000</v>
      </c>
      <c r="H151" s="26">
        <v>25</v>
      </c>
      <c r="I151" s="67">
        <v>1854</v>
      </c>
      <c r="J151" s="24">
        <v>1435</v>
      </c>
      <c r="K151" s="24">
        <v>1520</v>
      </c>
      <c r="L151" s="24"/>
      <c r="M151" s="24">
        <f t="shared" si="11"/>
        <v>4834</v>
      </c>
      <c r="N151" s="24">
        <f t="shared" si="12"/>
        <v>45166</v>
      </c>
      <c r="O151" s="85"/>
    </row>
    <row r="152" spans="1:15" s="6" customFormat="1" ht="18.75" x14ac:dyDescent="0.3">
      <c r="A152" s="18">
        <v>136</v>
      </c>
      <c r="B152" s="18" t="s">
        <v>126</v>
      </c>
      <c r="C152" s="19" t="s">
        <v>2</v>
      </c>
      <c r="D152" s="19" t="s">
        <v>106</v>
      </c>
      <c r="E152" s="20" t="s">
        <v>6</v>
      </c>
      <c r="F152" s="20" t="s">
        <v>85</v>
      </c>
      <c r="G152" s="25">
        <v>50000</v>
      </c>
      <c r="H152" s="26">
        <v>25</v>
      </c>
      <c r="I152" s="67">
        <v>1566.03</v>
      </c>
      <c r="J152" s="24">
        <v>1435</v>
      </c>
      <c r="K152" s="24">
        <v>1520</v>
      </c>
      <c r="L152" s="24">
        <v>1919.78</v>
      </c>
      <c r="M152" s="24">
        <f t="shared" si="11"/>
        <v>6465.8099999999995</v>
      </c>
      <c r="N152" s="24">
        <f t="shared" si="12"/>
        <v>43534.19</v>
      </c>
      <c r="O152" s="85"/>
    </row>
    <row r="153" spans="1:15" s="6" customFormat="1" ht="18.75" x14ac:dyDescent="0.3">
      <c r="A153" s="18">
        <v>137</v>
      </c>
      <c r="B153" s="19" t="s">
        <v>86</v>
      </c>
      <c r="C153" s="19" t="s">
        <v>203</v>
      </c>
      <c r="D153" s="19" t="s">
        <v>110</v>
      </c>
      <c r="E153" s="32" t="s">
        <v>7</v>
      </c>
      <c r="F153" s="20" t="s">
        <v>85</v>
      </c>
      <c r="G153" s="21">
        <v>125000</v>
      </c>
      <c r="H153" s="22">
        <v>25</v>
      </c>
      <c r="I153" s="66">
        <v>17985.990000000002</v>
      </c>
      <c r="J153" s="23">
        <v>3587.5</v>
      </c>
      <c r="K153" s="23">
        <v>3800</v>
      </c>
      <c r="L153" s="23"/>
      <c r="M153" s="24">
        <f t="shared" si="11"/>
        <v>25398.49</v>
      </c>
      <c r="N153" s="24">
        <f t="shared" si="12"/>
        <v>99601.51</v>
      </c>
      <c r="O153" s="85"/>
    </row>
    <row r="154" spans="1:15" s="6" customFormat="1" ht="18.75" x14ac:dyDescent="0.3">
      <c r="A154" s="18">
        <v>138</v>
      </c>
      <c r="B154" s="19" t="s">
        <v>61</v>
      </c>
      <c r="C154" s="19" t="s">
        <v>2</v>
      </c>
      <c r="D154" s="19" t="s">
        <v>110</v>
      </c>
      <c r="E154" s="20" t="s">
        <v>7</v>
      </c>
      <c r="F154" s="20" t="s">
        <v>85</v>
      </c>
      <c r="G154" s="25">
        <v>50000</v>
      </c>
      <c r="H154" s="26">
        <v>25</v>
      </c>
      <c r="I154" s="66">
        <v>1854</v>
      </c>
      <c r="J154" s="24">
        <v>1435</v>
      </c>
      <c r="K154" s="24">
        <v>1520</v>
      </c>
      <c r="L154" s="24"/>
      <c r="M154" s="24">
        <f t="shared" si="11"/>
        <v>4834</v>
      </c>
      <c r="N154" s="24">
        <f t="shared" si="12"/>
        <v>45166</v>
      </c>
      <c r="O154" s="85"/>
    </row>
    <row r="155" spans="1:15" s="6" customFormat="1" ht="18.75" x14ac:dyDescent="0.3">
      <c r="A155" s="18">
        <v>139</v>
      </c>
      <c r="B155" s="19" t="s">
        <v>64</v>
      </c>
      <c r="C155" s="19" t="s">
        <v>12</v>
      </c>
      <c r="D155" s="19" t="s">
        <v>110</v>
      </c>
      <c r="E155" s="20" t="s">
        <v>6</v>
      </c>
      <c r="F155" s="20" t="s">
        <v>85</v>
      </c>
      <c r="G155" s="25">
        <v>50000</v>
      </c>
      <c r="H155" s="26">
        <v>25</v>
      </c>
      <c r="I155" s="67">
        <v>1854</v>
      </c>
      <c r="J155" s="24">
        <v>1435</v>
      </c>
      <c r="K155" s="24">
        <v>1520</v>
      </c>
      <c r="L155" s="24"/>
      <c r="M155" s="24">
        <f t="shared" si="11"/>
        <v>4834</v>
      </c>
      <c r="N155" s="24">
        <f t="shared" si="12"/>
        <v>45166</v>
      </c>
      <c r="O155" s="85"/>
    </row>
    <row r="156" spans="1:15" s="6" customFormat="1" ht="18.75" x14ac:dyDescent="0.3">
      <c r="A156" s="18">
        <v>140</v>
      </c>
      <c r="B156" s="19" t="s">
        <v>139</v>
      </c>
      <c r="C156" s="19" t="s">
        <v>2</v>
      </c>
      <c r="D156" s="19" t="s">
        <v>110</v>
      </c>
      <c r="E156" s="20" t="s">
        <v>6</v>
      </c>
      <c r="F156" s="20" t="s">
        <v>85</v>
      </c>
      <c r="G156" s="25">
        <v>50000</v>
      </c>
      <c r="H156" s="26">
        <v>25</v>
      </c>
      <c r="I156" s="66">
        <v>1854</v>
      </c>
      <c r="J156" s="23">
        <v>1435</v>
      </c>
      <c r="K156" s="23">
        <v>1520</v>
      </c>
      <c r="L156" s="24"/>
      <c r="M156" s="24">
        <f t="shared" si="11"/>
        <v>4834</v>
      </c>
      <c r="N156" s="24">
        <f t="shared" si="12"/>
        <v>45166</v>
      </c>
      <c r="O156" s="85"/>
    </row>
    <row r="157" spans="1:15" s="6" customFormat="1" ht="18.75" x14ac:dyDescent="0.3">
      <c r="A157" s="18">
        <v>141</v>
      </c>
      <c r="B157" s="18" t="s">
        <v>142</v>
      </c>
      <c r="C157" s="19" t="s">
        <v>2</v>
      </c>
      <c r="D157" s="19" t="s">
        <v>110</v>
      </c>
      <c r="E157" s="20" t="s">
        <v>7</v>
      </c>
      <c r="F157" s="20" t="s">
        <v>85</v>
      </c>
      <c r="G157" s="25">
        <v>50000</v>
      </c>
      <c r="H157" s="26">
        <v>25</v>
      </c>
      <c r="I157" s="66">
        <v>1854</v>
      </c>
      <c r="J157" s="23">
        <v>1435</v>
      </c>
      <c r="K157" s="23">
        <v>1520</v>
      </c>
      <c r="L157" s="24"/>
      <c r="M157" s="24">
        <f t="shared" si="11"/>
        <v>4834</v>
      </c>
      <c r="N157" s="24">
        <f t="shared" si="12"/>
        <v>45166</v>
      </c>
      <c r="O157" s="85"/>
    </row>
    <row r="158" spans="1:15" s="6" customFormat="1" ht="18.75" x14ac:dyDescent="0.3">
      <c r="A158" s="18">
        <v>142</v>
      </c>
      <c r="B158" s="19" t="s">
        <v>147</v>
      </c>
      <c r="C158" s="18" t="s">
        <v>2</v>
      </c>
      <c r="D158" s="19" t="s">
        <v>110</v>
      </c>
      <c r="E158" s="20" t="s">
        <v>6</v>
      </c>
      <c r="F158" s="20" t="s">
        <v>85</v>
      </c>
      <c r="G158" s="25">
        <v>50000</v>
      </c>
      <c r="H158" s="26">
        <v>25</v>
      </c>
      <c r="I158" s="66">
        <v>1854</v>
      </c>
      <c r="J158" s="24">
        <v>1435</v>
      </c>
      <c r="K158" s="24">
        <v>1520</v>
      </c>
      <c r="L158" s="24"/>
      <c r="M158" s="24">
        <f t="shared" si="11"/>
        <v>4834</v>
      </c>
      <c r="N158" s="24">
        <f t="shared" si="12"/>
        <v>45166</v>
      </c>
      <c r="O158" s="85"/>
    </row>
    <row r="159" spans="1:15" s="6" customFormat="1" ht="18.75" x14ac:dyDescent="0.3">
      <c r="A159" s="18">
        <v>143</v>
      </c>
      <c r="B159" s="19" t="s">
        <v>149</v>
      </c>
      <c r="C159" s="18" t="s">
        <v>2</v>
      </c>
      <c r="D159" s="19" t="s">
        <v>110</v>
      </c>
      <c r="E159" s="20" t="s">
        <v>6</v>
      </c>
      <c r="F159" s="20" t="s">
        <v>85</v>
      </c>
      <c r="G159" s="25">
        <v>50000</v>
      </c>
      <c r="H159" s="26">
        <v>25</v>
      </c>
      <c r="I159" s="66">
        <v>1854</v>
      </c>
      <c r="J159" s="24">
        <v>1435</v>
      </c>
      <c r="K159" s="24">
        <v>1520</v>
      </c>
      <c r="L159" s="24"/>
      <c r="M159" s="24">
        <f t="shared" si="11"/>
        <v>4834</v>
      </c>
      <c r="N159" s="24">
        <f t="shared" si="12"/>
        <v>45166</v>
      </c>
      <c r="O159" s="85"/>
    </row>
    <row r="160" spans="1:15" s="6" customFormat="1" ht="18.75" x14ac:dyDescent="0.3">
      <c r="A160" s="18">
        <v>144</v>
      </c>
      <c r="B160" s="19" t="s">
        <v>199</v>
      </c>
      <c r="C160" s="18" t="s">
        <v>81</v>
      </c>
      <c r="D160" s="19" t="s">
        <v>110</v>
      </c>
      <c r="E160" s="20" t="s">
        <v>6</v>
      </c>
      <c r="F160" s="20" t="s">
        <v>85</v>
      </c>
      <c r="G160" s="25">
        <v>50000</v>
      </c>
      <c r="H160" s="26">
        <v>25</v>
      </c>
      <c r="I160" s="66">
        <v>671.16</v>
      </c>
      <c r="J160" s="24">
        <v>1435</v>
      </c>
      <c r="K160" s="24">
        <v>1520</v>
      </c>
      <c r="L160" s="24">
        <v>3839.56</v>
      </c>
      <c r="M160" s="24">
        <f t="shared" si="11"/>
        <v>7490.7199999999993</v>
      </c>
      <c r="N160" s="24">
        <f t="shared" si="12"/>
        <v>42509.279999999999</v>
      </c>
      <c r="O160" s="85"/>
    </row>
    <row r="161" spans="1:124" s="6" customFormat="1" ht="18.75" x14ac:dyDescent="0.3">
      <c r="A161" s="18">
        <v>145</v>
      </c>
      <c r="B161" s="19" t="s">
        <v>129</v>
      </c>
      <c r="C161" s="18" t="s">
        <v>130</v>
      </c>
      <c r="D161" s="19" t="s">
        <v>107</v>
      </c>
      <c r="E161" s="20" t="s">
        <v>7</v>
      </c>
      <c r="F161" s="20" t="s">
        <v>85</v>
      </c>
      <c r="G161" s="21">
        <v>160000</v>
      </c>
      <c r="H161" s="26">
        <v>25</v>
      </c>
      <c r="I161" s="66">
        <v>26218.87</v>
      </c>
      <c r="J161" s="23">
        <v>4592</v>
      </c>
      <c r="K161" s="23">
        <v>4864</v>
      </c>
      <c r="L161" s="24"/>
      <c r="M161" s="24">
        <f t="shared" si="11"/>
        <v>35699.869999999995</v>
      </c>
      <c r="N161" s="24">
        <f t="shared" si="12"/>
        <v>124300.13</v>
      </c>
      <c r="O161" s="85"/>
    </row>
    <row r="162" spans="1:124" s="6" customFormat="1" ht="21" customHeight="1" x14ac:dyDescent="0.3">
      <c r="A162" s="18">
        <v>146</v>
      </c>
      <c r="B162" s="19" t="s">
        <v>251</v>
      </c>
      <c r="C162" s="19" t="s">
        <v>3</v>
      </c>
      <c r="D162" s="19" t="s">
        <v>107</v>
      </c>
      <c r="E162" s="20" t="s">
        <v>7</v>
      </c>
      <c r="F162" s="20" t="s">
        <v>85</v>
      </c>
      <c r="G162" s="25">
        <v>50000</v>
      </c>
      <c r="H162" s="26">
        <v>25</v>
      </c>
      <c r="I162" s="67">
        <v>1854</v>
      </c>
      <c r="J162" s="24">
        <v>1435</v>
      </c>
      <c r="K162" s="24">
        <v>1520</v>
      </c>
      <c r="L162" s="24"/>
      <c r="M162" s="24">
        <f t="shared" si="11"/>
        <v>4834</v>
      </c>
      <c r="N162" s="24">
        <f t="shared" si="12"/>
        <v>45166</v>
      </c>
      <c r="O162" s="85"/>
    </row>
    <row r="163" spans="1:124" s="6" customFormat="1" ht="18.75" x14ac:dyDescent="0.3">
      <c r="A163" s="18">
        <v>147</v>
      </c>
      <c r="B163" s="19" t="s">
        <v>65</v>
      </c>
      <c r="C163" s="19" t="s">
        <v>2</v>
      </c>
      <c r="D163" s="19" t="s">
        <v>107</v>
      </c>
      <c r="E163" s="20" t="s">
        <v>6</v>
      </c>
      <c r="F163" s="20" t="s">
        <v>85</v>
      </c>
      <c r="G163" s="25">
        <v>50000</v>
      </c>
      <c r="H163" s="26">
        <v>25</v>
      </c>
      <c r="I163" s="66">
        <v>1854</v>
      </c>
      <c r="J163" s="24">
        <v>1435</v>
      </c>
      <c r="K163" s="24">
        <v>1520</v>
      </c>
      <c r="L163" s="55"/>
      <c r="M163" s="24">
        <f t="shared" si="11"/>
        <v>4834</v>
      </c>
      <c r="N163" s="24">
        <f t="shared" si="12"/>
        <v>45166</v>
      </c>
      <c r="O163" s="85"/>
    </row>
    <row r="164" spans="1:124" s="6" customFormat="1" ht="20.25" customHeight="1" x14ac:dyDescent="0.3">
      <c r="A164" s="18">
        <v>148</v>
      </c>
      <c r="B164" s="19" t="s">
        <v>223</v>
      </c>
      <c r="C164" s="19" t="s">
        <v>81</v>
      </c>
      <c r="D164" s="19" t="s">
        <v>107</v>
      </c>
      <c r="E164" s="20" t="s">
        <v>7</v>
      </c>
      <c r="F164" s="20" t="s">
        <v>85</v>
      </c>
      <c r="G164" s="56">
        <v>43000</v>
      </c>
      <c r="H164" s="22">
        <v>25</v>
      </c>
      <c r="I164" s="27">
        <v>866.06</v>
      </c>
      <c r="J164" s="22">
        <v>1234.0999999999999</v>
      </c>
      <c r="K164" s="22">
        <v>1307.2</v>
      </c>
      <c r="L164" s="21"/>
      <c r="M164" s="23">
        <f>H164+I164+J164+K164</f>
        <v>3432.3599999999997</v>
      </c>
      <c r="N164" s="23">
        <f>G164-M164</f>
        <v>39567.64</v>
      </c>
      <c r="O164" s="85"/>
    </row>
    <row r="165" spans="1:124" s="6" customFormat="1" ht="18.75" x14ac:dyDescent="0.3">
      <c r="A165" s="18">
        <v>149</v>
      </c>
      <c r="B165" s="19" t="s">
        <v>133</v>
      </c>
      <c r="C165" s="19" t="s">
        <v>1</v>
      </c>
      <c r="D165" s="19" t="s">
        <v>112</v>
      </c>
      <c r="E165" s="32" t="s">
        <v>6</v>
      </c>
      <c r="F165" s="20" t="s">
        <v>85</v>
      </c>
      <c r="G165" s="21">
        <v>60000</v>
      </c>
      <c r="H165" s="26">
        <v>25</v>
      </c>
      <c r="I165" s="66">
        <v>3486.68</v>
      </c>
      <c r="J165" s="23">
        <v>1722</v>
      </c>
      <c r="K165" s="23">
        <v>1824</v>
      </c>
      <c r="L165" s="24"/>
      <c r="M165" s="24">
        <f>+H165+I165+J165+K165+L165</f>
        <v>7057.68</v>
      </c>
      <c r="N165" s="24">
        <f>+G165-M165</f>
        <v>52942.32</v>
      </c>
      <c r="O165" s="85"/>
    </row>
    <row r="166" spans="1:124" s="6" customFormat="1" ht="18.75" x14ac:dyDescent="0.3">
      <c r="A166" s="18">
        <v>150</v>
      </c>
      <c r="B166" s="19" t="s">
        <v>183</v>
      </c>
      <c r="C166" s="19" t="s">
        <v>2</v>
      </c>
      <c r="D166" s="19" t="s">
        <v>112</v>
      </c>
      <c r="E166" s="20" t="s">
        <v>7</v>
      </c>
      <c r="F166" s="20" t="s">
        <v>85</v>
      </c>
      <c r="G166" s="25">
        <v>50000</v>
      </c>
      <c r="H166" s="26">
        <v>25</v>
      </c>
      <c r="I166" s="66">
        <v>1566.03</v>
      </c>
      <c r="J166" s="24">
        <v>1435</v>
      </c>
      <c r="K166" s="24">
        <v>1520</v>
      </c>
      <c r="L166" s="24">
        <v>1919.78</v>
      </c>
      <c r="M166" s="24">
        <f>+H166+I166+J166+K166+L166</f>
        <v>6465.8099999999995</v>
      </c>
      <c r="N166" s="24">
        <f>+G166-M166</f>
        <v>43534.19</v>
      </c>
      <c r="O166" s="85"/>
    </row>
    <row r="167" spans="1:124" s="6" customFormat="1" ht="18.75" x14ac:dyDescent="0.3">
      <c r="A167" s="37" t="s">
        <v>188</v>
      </c>
      <c r="B167" s="38"/>
      <c r="C167" s="19"/>
      <c r="D167" s="19"/>
      <c r="E167" s="20"/>
      <c r="F167" s="20"/>
      <c r="G167" s="104">
        <f t="shared" ref="G167:N167" si="13">SUM(G17:G166)</f>
        <v>10946000</v>
      </c>
      <c r="H167" s="105">
        <f t="shared" si="13"/>
        <v>3750</v>
      </c>
      <c r="I167" s="106">
        <f t="shared" si="13"/>
        <v>1008602.3700000015</v>
      </c>
      <c r="J167" s="39">
        <f t="shared" si="13"/>
        <v>314150.20000000007</v>
      </c>
      <c r="K167" s="39">
        <f t="shared" si="13"/>
        <v>332758.40000000014</v>
      </c>
      <c r="L167" s="39">
        <f t="shared" si="13"/>
        <v>49914.279999999992</v>
      </c>
      <c r="M167" s="39">
        <f t="shared" si="13"/>
        <v>1700345.4999999995</v>
      </c>
      <c r="N167" s="39">
        <f t="shared" si="13"/>
        <v>9215654.499999987</v>
      </c>
      <c r="O167" s="85"/>
    </row>
    <row r="168" spans="1:124" ht="19.5" customHeight="1" x14ac:dyDescent="0.3">
      <c r="A168" s="40"/>
      <c r="B168" s="41"/>
      <c r="C168" s="42"/>
      <c r="D168" s="42"/>
      <c r="E168" s="43"/>
      <c r="F168" s="44"/>
      <c r="G168" s="45"/>
      <c r="H168" s="46"/>
      <c r="I168" s="72"/>
      <c r="J168" s="45"/>
      <c r="K168" s="45"/>
      <c r="L168" s="45"/>
      <c r="M168" s="45"/>
      <c r="N168" s="45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</row>
    <row r="169" spans="1:124" ht="19.5" customHeight="1" x14ac:dyDescent="0.3">
      <c r="A169" s="40"/>
      <c r="B169" s="47"/>
      <c r="C169" s="42"/>
      <c r="D169" s="47"/>
      <c r="E169" s="43"/>
      <c r="F169" s="44"/>
      <c r="G169" s="6"/>
      <c r="H169" s="48"/>
      <c r="I169" s="72"/>
      <c r="J169" s="45"/>
      <c r="K169" s="45"/>
      <c r="L169" s="45"/>
      <c r="M169" s="45"/>
      <c r="N169" s="45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</row>
    <row r="170" spans="1:124" ht="19.5" customHeight="1" x14ac:dyDescent="0.3">
      <c r="A170" s="40"/>
      <c r="B170" s="41"/>
      <c r="C170" s="42"/>
      <c r="D170" s="42"/>
      <c r="E170" s="47"/>
      <c r="F170" s="44"/>
      <c r="H170" s="48"/>
      <c r="I170" s="72"/>
      <c r="J170" s="45"/>
      <c r="K170" s="45"/>
      <c r="L170" s="45"/>
      <c r="M170" s="45"/>
      <c r="N170" s="45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</row>
    <row r="171" spans="1:124" ht="19.5" customHeight="1" x14ac:dyDescent="0.3">
      <c r="A171" s="40"/>
      <c r="B171" s="41"/>
      <c r="C171" s="42"/>
      <c r="D171" s="42"/>
      <c r="E171" s="47"/>
      <c r="F171" s="44"/>
      <c r="H171" s="48"/>
      <c r="I171" s="73"/>
      <c r="J171" s="45"/>
      <c r="K171" s="45"/>
      <c r="L171" s="45"/>
      <c r="M171" s="45"/>
      <c r="N171" s="45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</row>
    <row r="172" spans="1:124" ht="19.5" customHeight="1" x14ac:dyDescent="0.3">
      <c r="A172" s="40"/>
      <c r="B172" s="41"/>
      <c r="C172" s="42"/>
      <c r="D172" s="42"/>
      <c r="E172" s="47"/>
      <c r="F172" s="44"/>
      <c r="H172" s="48"/>
      <c r="I172" s="73"/>
      <c r="J172" s="45"/>
      <c r="K172" s="45"/>
      <c r="L172" s="45"/>
      <c r="M172" s="45"/>
      <c r="N172" s="45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</row>
    <row r="173" spans="1:124" ht="11.25" customHeight="1" x14ac:dyDescent="0.3">
      <c r="A173" s="40"/>
      <c r="B173" s="41"/>
      <c r="C173" s="42"/>
      <c r="D173" s="42"/>
      <c r="E173" s="49"/>
      <c r="F173" s="45"/>
      <c r="G173" s="45"/>
      <c r="H173" s="50"/>
      <c r="I173" s="74"/>
      <c r="J173" s="50"/>
      <c r="M173" s="53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</row>
    <row r="174" spans="1:124" ht="15.75" customHeight="1" x14ac:dyDescent="0.3">
      <c r="A174" s="40"/>
      <c r="B174" s="41"/>
      <c r="C174" s="42"/>
      <c r="D174" s="42"/>
      <c r="G174" s="50"/>
      <c r="H174" s="50"/>
      <c r="I174" s="74"/>
      <c r="J174" s="50"/>
      <c r="K174" s="50"/>
      <c r="M174" s="50"/>
      <c r="N174" s="50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</row>
    <row r="175" spans="1:124" ht="21.75" customHeight="1" x14ac:dyDescent="0.3">
      <c r="A175" s="50"/>
      <c r="B175" s="49"/>
      <c r="C175" s="49"/>
      <c r="D175" s="49" t="s">
        <v>123</v>
      </c>
      <c r="G175" s="107" t="s">
        <v>178</v>
      </c>
      <c r="H175" s="107"/>
      <c r="I175" s="75"/>
      <c r="J175" s="51" t="s">
        <v>135</v>
      </c>
      <c r="K175" s="51"/>
      <c r="M175" s="51" t="s">
        <v>136</v>
      </c>
      <c r="N175" s="51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</row>
    <row r="176" spans="1:124" ht="18.75" x14ac:dyDescent="0.3">
      <c r="A176" s="50"/>
      <c r="B176" s="52"/>
      <c r="C176" s="49"/>
      <c r="D176" s="49"/>
      <c r="E176" s="1"/>
      <c r="G176" s="57" t="s">
        <v>241</v>
      </c>
      <c r="H176" s="82"/>
      <c r="I176" s="74"/>
      <c r="J176" s="50" t="s">
        <v>137</v>
      </c>
      <c r="K176" s="50"/>
      <c r="L176" s="50"/>
      <c r="M176" s="50" t="s">
        <v>138</v>
      </c>
      <c r="N176" s="50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</row>
    <row r="177" spans="2:124" x14ac:dyDescent="0.25">
      <c r="B177" s="12"/>
      <c r="E177" s="1"/>
      <c r="F177" s="1"/>
      <c r="H177" s="9"/>
      <c r="I177" s="76"/>
      <c r="J177" s="80"/>
      <c r="K177" s="80"/>
      <c r="L177" s="80"/>
      <c r="M177" s="9"/>
      <c r="N177" s="9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</row>
    <row r="178" spans="2:124" x14ac:dyDescent="0.25">
      <c r="B178" s="12"/>
      <c r="D178" s="1"/>
      <c r="F178" s="4"/>
      <c r="G178" s="1"/>
      <c r="H178" s="4"/>
      <c r="I178" s="77"/>
      <c r="J178" s="5"/>
      <c r="K178" s="4"/>
      <c r="L178" s="5"/>
      <c r="M178" s="5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</row>
    <row r="179" spans="2:124" x14ac:dyDescent="0.25">
      <c r="B179" s="12"/>
      <c r="F179" s="1"/>
      <c r="G179" s="1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</row>
    <row r="180" spans="2:124" x14ac:dyDescent="0.25">
      <c r="G180" s="1"/>
      <c r="H180" s="2"/>
      <c r="J180" s="3"/>
      <c r="K180" s="1"/>
      <c r="M180" s="1"/>
      <c r="N180" s="1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</row>
    <row r="181" spans="2:124" x14ac:dyDescent="0.25">
      <c r="F181" s="1"/>
      <c r="G181" s="1"/>
      <c r="H181" s="2"/>
      <c r="I181" s="78"/>
      <c r="J181" s="3"/>
      <c r="K181" s="3"/>
      <c r="L181" s="1"/>
      <c r="M181" s="1"/>
      <c r="N181" s="1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</row>
    <row r="182" spans="2:124" x14ac:dyDescent="0.25">
      <c r="G182" s="1"/>
      <c r="H182" s="2"/>
      <c r="L182" s="1"/>
      <c r="M182" s="1"/>
      <c r="N182" s="1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</row>
    <row r="183" spans="2:124" x14ac:dyDescent="0.25">
      <c r="C183" s="6"/>
      <c r="D183" s="6"/>
      <c r="E183" s="6"/>
      <c r="F183" s="6"/>
      <c r="G183" s="14"/>
      <c r="H183" s="13"/>
      <c r="J183" s="6"/>
      <c r="K183" s="6"/>
      <c r="L183" s="14"/>
      <c r="M183" s="1"/>
      <c r="N183" s="1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</row>
    <row r="184" spans="2:124" x14ac:dyDescent="0.25">
      <c r="C184" s="12"/>
      <c r="D184" s="10"/>
      <c r="E184" s="6"/>
      <c r="F184" s="1"/>
      <c r="G184" s="6"/>
      <c r="H184" s="10"/>
      <c r="I184" s="79"/>
      <c r="J184" s="10"/>
      <c r="K184" s="6"/>
      <c r="L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</row>
    <row r="185" spans="2:124" x14ac:dyDescent="0.25">
      <c r="C185" s="12"/>
      <c r="D185" s="15"/>
      <c r="E185" s="6"/>
      <c r="F185" s="12"/>
      <c r="G185" s="6"/>
      <c r="H185" s="15"/>
      <c r="I185" s="79"/>
      <c r="J185" s="15"/>
      <c r="K185" s="6"/>
      <c r="L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</row>
    <row r="186" spans="2:124" x14ac:dyDescent="0.25">
      <c r="C186" s="12"/>
      <c r="D186" s="15"/>
      <c r="E186" s="6"/>
      <c r="F186" s="12"/>
      <c r="G186" s="6"/>
      <c r="H186" s="15"/>
      <c r="I186" s="79"/>
      <c r="J186" s="15"/>
      <c r="K186" s="6"/>
      <c r="L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</row>
    <row r="187" spans="2:124" x14ac:dyDescent="0.25">
      <c r="C187" s="12"/>
      <c r="D187" s="15"/>
      <c r="E187" s="6"/>
      <c r="F187" s="12"/>
      <c r="G187" s="6"/>
      <c r="H187" s="15"/>
      <c r="I187" s="79"/>
      <c r="J187" s="15"/>
      <c r="K187" s="6"/>
      <c r="L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</row>
    <row r="188" spans="2:124" x14ac:dyDescent="0.25">
      <c r="C188" s="12"/>
      <c r="D188" s="15"/>
      <c r="E188" s="6"/>
      <c r="F188" s="12"/>
      <c r="G188" s="6"/>
      <c r="H188" s="11"/>
      <c r="I188" s="79"/>
      <c r="J188" s="11"/>
      <c r="K188" s="6"/>
      <c r="L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</row>
    <row r="189" spans="2:124" x14ac:dyDescent="0.25">
      <c r="C189" s="12"/>
      <c r="D189" s="11"/>
      <c r="E189" s="6"/>
      <c r="F189" s="12"/>
      <c r="G189" s="6"/>
      <c r="H189" s="15"/>
      <c r="I189" s="79"/>
      <c r="J189" s="15"/>
      <c r="K189" s="6"/>
      <c r="L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</row>
    <row r="190" spans="2:124" x14ac:dyDescent="0.25">
      <c r="C190" s="12"/>
      <c r="D190" s="15"/>
      <c r="E190" s="6"/>
      <c r="F190" s="12"/>
      <c r="G190" s="6"/>
      <c r="H190" s="10"/>
      <c r="I190" s="79"/>
      <c r="J190" s="10"/>
      <c r="K190" s="6"/>
      <c r="L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</row>
    <row r="191" spans="2:124" x14ac:dyDescent="0.25">
      <c r="C191" s="12"/>
      <c r="D191" s="10"/>
      <c r="E191" s="6"/>
      <c r="F191" s="12"/>
      <c r="G191" s="6"/>
      <c r="H191" s="15"/>
      <c r="I191" s="79"/>
      <c r="J191" s="15"/>
      <c r="K191" s="6"/>
      <c r="L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</row>
    <row r="192" spans="2:124" x14ac:dyDescent="0.25">
      <c r="C192" s="12"/>
      <c r="D192" s="15"/>
      <c r="E192" s="6"/>
      <c r="F192" s="12"/>
      <c r="G192" s="6"/>
      <c r="H192" s="15"/>
      <c r="I192" s="79"/>
      <c r="J192" s="15"/>
      <c r="K192" s="6"/>
      <c r="L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</row>
    <row r="193" spans="3:124" x14ac:dyDescent="0.25">
      <c r="C193" s="12"/>
      <c r="D193" s="15"/>
      <c r="E193" s="6"/>
      <c r="F193" s="12"/>
      <c r="G193" s="6"/>
      <c r="H193" s="15"/>
      <c r="I193" s="79"/>
      <c r="J193" s="15"/>
      <c r="K193" s="6"/>
      <c r="L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</row>
    <row r="194" spans="3:124" x14ac:dyDescent="0.25">
      <c r="C194" s="12"/>
      <c r="D194" s="15"/>
      <c r="E194" s="6"/>
      <c r="F194" s="12"/>
      <c r="G194" s="6"/>
      <c r="H194" s="15"/>
      <c r="I194" s="79"/>
      <c r="J194" s="15"/>
      <c r="K194" s="6"/>
      <c r="L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</row>
    <row r="195" spans="3:124" x14ac:dyDescent="0.25">
      <c r="C195" s="12"/>
      <c r="D195" s="15"/>
      <c r="E195" s="6"/>
      <c r="F195" s="12"/>
      <c r="G195" s="6"/>
      <c r="H195" s="15"/>
      <c r="I195" s="79"/>
      <c r="J195" s="15"/>
      <c r="K195" s="6"/>
      <c r="L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</row>
    <row r="196" spans="3:124" x14ac:dyDescent="0.25">
      <c r="C196" s="12"/>
      <c r="D196" s="15"/>
      <c r="E196" s="6"/>
      <c r="F196" s="12"/>
      <c r="G196" s="6"/>
      <c r="H196" s="15"/>
      <c r="I196" s="79"/>
      <c r="J196" s="15"/>
      <c r="K196" s="6"/>
      <c r="L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</row>
    <row r="197" spans="3:124" x14ac:dyDescent="0.25">
      <c r="C197" s="12"/>
      <c r="D197" s="15"/>
      <c r="E197" s="6"/>
      <c r="F197" s="12"/>
      <c r="G197" s="6"/>
      <c r="H197" s="15"/>
      <c r="I197" s="79"/>
      <c r="J197" s="15"/>
      <c r="K197" s="6"/>
      <c r="L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</row>
    <row r="198" spans="3:124" x14ac:dyDescent="0.25">
      <c r="C198" s="12"/>
      <c r="D198" s="15"/>
      <c r="E198" s="6"/>
      <c r="F198" s="12"/>
      <c r="G198" s="6"/>
      <c r="H198" s="15"/>
      <c r="I198" s="79"/>
      <c r="J198" s="15"/>
      <c r="K198" s="6"/>
      <c r="L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</row>
    <row r="199" spans="3:124" x14ac:dyDescent="0.25">
      <c r="C199" s="12"/>
      <c r="D199" s="15"/>
      <c r="E199" s="6"/>
      <c r="F199" s="12"/>
      <c r="G199" s="6"/>
      <c r="H199" s="15"/>
      <c r="I199" s="79"/>
      <c r="J199" s="15"/>
      <c r="K199" s="6"/>
      <c r="L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</row>
    <row r="200" spans="3:124" x14ac:dyDescent="0.25">
      <c r="C200" s="12"/>
      <c r="D200" s="15"/>
      <c r="E200" s="6"/>
      <c r="F200" s="6"/>
      <c r="G200" s="6"/>
      <c r="H200" s="6"/>
      <c r="I200" s="79"/>
      <c r="J200" s="15"/>
      <c r="K200" s="6"/>
      <c r="L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</row>
    <row r="201" spans="3:124" x14ac:dyDescent="0.25">
      <c r="C201" s="6"/>
      <c r="D201" s="6"/>
      <c r="E201" s="6"/>
      <c r="F201" s="6"/>
      <c r="G201" s="6"/>
      <c r="H201" s="6"/>
      <c r="I201" s="78"/>
      <c r="J201" s="6"/>
      <c r="K201" s="6"/>
      <c r="L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</row>
    <row r="202" spans="3:124" x14ac:dyDescent="0.25">
      <c r="C202" s="6"/>
      <c r="D202" s="6"/>
      <c r="E202" s="6"/>
      <c r="F202" s="6"/>
      <c r="G202" s="6"/>
      <c r="H202" s="6"/>
      <c r="I202" s="78"/>
      <c r="J202" s="6"/>
      <c r="K202" s="6"/>
      <c r="L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</row>
    <row r="203" spans="3:124" x14ac:dyDescent="0.25">
      <c r="C203" s="6"/>
      <c r="D203" s="6"/>
      <c r="E203" s="6"/>
      <c r="F203" s="6"/>
      <c r="G203" s="6"/>
      <c r="H203" s="6"/>
      <c r="I203" s="78"/>
      <c r="J203" s="6"/>
      <c r="K203" s="6"/>
      <c r="L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</row>
    <row r="204" spans="3:124" x14ac:dyDescent="0.25">
      <c r="C204" s="6"/>
      <c r="D204" s="6"/>
      <c r="E204" s="6"/>
      <c r="F204" s="6"/>
      <c r="G204" s="6"/>
      <c r="H204" s="6"/>
      <c r="I204" s="78"/>
      <c r="J204" s="6"/>
      <c r="K204" s="6"/>
      <c r="L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</row>
    <row r="205" spans="3:124" x14ac:dyDescent="0.25"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</row>
    <row r="206" spans="3:124" x14ac:dyDescent="0.25"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</row>
    <row r="207" spans="3:124" x14ac:dyDescent="0.25"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</row>
    <row r="208" spans="3:124" x14ac:dyDescent="0.25"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</row>
    <row r="209" spans="17:124" x14ac:dyDescent="0.25"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</row>
    <row r="210" spans="17:124" x14ac:dyDescent="0.25"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</row>
    <row r="211" spans="17:124" x14ac:dyDescent="0.25"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</row>
    <row r="212" spans="17:124" x14ac:dyDescent="0.25"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</row>
    <row r="213" spans="17:124" x14ac:dyDescent="0.25"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</row>
    <row r="214" spans="17:124" x14ac:dyDescent="0.25"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</row>
    <row r="215" spans="17:124" x14ac:dyDescent="0.25"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</row>
    <row r="216" spans="17:124" x14ac:dyDescent="0.25"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</row>
    <row r="217" spans="17:124" x14ac:dyDescent="0.25"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</row>
    <row r="218" spans="17:124" x14ac:dyDescent="0.25"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</row>
    <row r="219" spans="17:124" x14ac:dyDescent="0.25"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</row>
    <row r="220" spans="17:124" x14ac:dyDescent="0.25"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</row>
    <row r="221" spans="17:124" x14ac:dyDescent="0.25"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</row>
    <row r="222" spans="17:124" x14ac:dyDescent="0.25"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</row>
    <row r="223" spans="17:124" x14ac:dyDescent="0.25"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</row>
    <row r="224" spans="17:124" x14ac:dyDescent="0.25"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</row>
    <row r="225" spans="17:124" x14ac:dyDescent="0.25"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</row>
    <row r="226" spans="17:124" x14ac:dyDescent="0.25"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</row>
    <row r="227" spans="17:124" x14ac:dyDescent="0.25"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</row>
    <row r="228" spans="17:124" x14ac:dyDescent="0.25"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</row>
    <row r="229" spans="17:124" x14ac:dyDescent="0.25"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</row>
    <row r="230" spans="17:124" x14ac:dyDescent="0.25"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</row>
    <row r="231" spans="17:124" x14ac:dyDescent="0.25"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</row>
    <row r="232" spans="17:124" x14ac:dyDescent="0.25"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</row>
    <row r="233" spans="17:124" x14ac:dyDescent="0.25"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</row>
    <row r="234" spans="17:124" x14ac:dyDescent="0.25"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</row>
    <row r="235" spans="17:124" x14ac:dyDescent="0.25"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</row>
    <row r="236" spans="17:124" x14ac:dyDescent="0.25"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</row>
    <row r="237" spans="17:124" x14ac:dyDescent="0.25"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</row>
    <row r="238" spans="17:124" x14ac:dyDescent="0.25"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</row>
    <row r="239" spans="17:124" x14ac:dyDescent="0.25"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</row>
    <row r="240" spans="17:124" x14ac:dyDescent="0.25"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</row>
    <row r="241" spans="17:124" x14ac:dyDescent="0.25"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</row>
    <row r="242" spans="17:124" x14ac:dyDescent="0.25"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</row>
    <row r="243" spans="17:124" x14ac:dyDescent="0.25"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</row>
    <row r="244" spans="17:124" x14ac:dyDescent="0.25"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</row>
    <row r="245" spans="17:124" x14ac:dyDescent="0.25"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</row>
    <row r="246" spans="17:124" x14ac:dyDescent="0.25"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</row>
    <row r="247" spans="17:124" x14ac:dyDescent="0.25"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</row>
    <row r="248" spans="17:124" x14ac:dyDescent="0.25"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</row>
    <row r="249" spans="17:124" x14ac:dyDescent="0.25"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</row>
    <row r="250" spans="17:124" x14ac:dyDescent="0.25"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</row>
    <row r="251" spans="17:124" x14ac:dyDescent="0.25"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</row>
    <row r="252" spans="17:124" x14ac:dyDescent="0.25"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</row>
    <row r="253" spans="17:124" x14ac:dyDescent="0.25"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</row>
    <row r="254" spans="17:124" x14ac:dyDescent="0.25"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</row>
    <row r="255" spans="17:124" x14ac:dyDescent="0.25"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</row>
    <row r="256" spans="17:124" x14ac:dyDescent="0.25"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</row>
    <row r="257" spans="17:124" x14ac:dyDescent="0.25"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</row>
    <row r="258" spans="17:124" x14ac:dyDescent="0.25"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</row>
    <row r="259" spans="17:124" x14ac:dyDescent="0.25"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</row>
    <row r="260" spans="17:124" x14ac:dyDescent="0.25"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</row>
    <row r="261" spans="17:124" x14ac:dyDescent="0.25"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</row>
    <row r="262" spans="17:124" x14ac:dyDescent="0.25"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</row>
    <row r="263" spans="17:124" x14ac:dyDescent="0.25"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</row>
    <row r="264" spans="17:124" x14ac:dyDescent="0.25"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</row>
    <row r="265" spans="17:124" x14ac:dyDescent="0.25"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</row>
    <row r="266" spans="17:124" x14ac:dyDescent="0.25"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</row>
    <row r="267" spans="17:124" x14ac:dyDescent="0.25"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</row>
    <row r="268" spans="17:124" x14ac:dyDescent="0.25"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</row>
    <row r="269" spans="17:124" x14ac:dyDescent="0.25"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</row>
    <row r="270" spans="17:124" x14ac:dyDescent="0.25"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</row>
    <row r="271" spans="17:124" x14ac:dyDescent="0.25"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</row>
    <row r="272" spans="17:124" x14ac:dyDescent="0.25"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</row>
    <row r="273" spans="17:124" x14ac:dyDescent="0.25"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</row>
    <row r="274" spans="17:124" x14ac:dyDescent="0.25"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</row>
    <row r="275" spans="17:124" x14ac:dyDescent="0.25"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</row>
    <row r="276" spans="17:124" x14ac:dyDescent="0.25"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</row>
    <row r="277" spans="17:124" x14ac:dyDescent="0.25"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</row>
    <row r="278" spans="17:124" x14ac:dyDescent="0.25"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</row>
    <row r="279" spans="17:124" x14ac:dyDescent="0.25"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</row>
    <row r="280" spans="17:124" x14ac:dyDescent="0.25"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</row>
    <row r="281" spans="17:124" x14ac:dyDescent="0.25"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</row>
    <row r="282" spans="17:124" x14ac:dyDescent="0.25"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</row>
    <row r="283" spans="17:124" x14ac:dyDescent="0.25"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</row>
    <row r="284" spans="17:124" x14ac:dyDescent="0.25"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</row>
    <row r="285" spans="17:124" x14ac:dyDescent="0.25"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</row>
    <row r="286" spans="17:124" x14ac:dyDescent="0.25"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</row>
    <row r="287" spans="17:124" x14ac:dyDescent="0.25"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</row>
    <row r="288" spans="17:124" x14ac:dyDescent="0.25"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</row>
    <row r="289" spans="17:124" x14ac:dyDescent="0.25"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</row>
    <row r="290" spans="17:124" x14ac:dyDescent="0.25"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</row>
    <row r="291" spans="17:124" x14ac:dyDescent="0.25"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</row>
    <row r="292" spans="17:124" x14ac:dyDescent="0.25"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</row>
    <row r="293" spans="17:124" x14ac:dyDescent="0.25"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</row>
    <row r="294" spans="17:124" x14ac:dyDescent="0.25"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</row>
    <row r="295" spans="17:124" x14ac:dyDescent="0.25"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</row>
    <row r="296" spans="17:124" x14ac:dyDescent="0.25"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</row>
    <row r="297" spans="17:124" x14ac:dyDescent="0.25"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</row>
    <row r="298" spans="17:124" x14ac:dyDescent="0.25"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</row>
    <row r="299" spans="17:124" x14ac:dyDescent="0.25"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</row>
    <row r="300" spans="17:124" x14ac:dyDescent="0.25"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</row>
    <row r="301" spans="17:124" x14ac:dyDescent="0.25"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</row>
    <row r="302" spans="17:124" x14ac:dyDescent="0.25"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</row>
    <row r="303" spans="17:124" x14ac:dyDescent="0.25"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</row>
    <row r="304" spans="17:124" x14ac:dyDescent="0.25"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</row>
    <row r="305" spans="17:124" x14ac:dyDescent="0.25"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</row>
    <row r="306" spans="17:124" x14ac:dyDescent="0.25"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</row>
    <row r="307" spans="17:124" x14ac:dyDescent="0.25"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</row>
    <row r="308" spans="17:124" x14ac:dyDescent="0.25"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</row>
    <row r="309" spans="17:124" x14ac:dyDescent="0.25"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</row>
    <row r="310" spans="17:124" x14ac:dyDescent="0.25"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</row>
    <row r="311" spans="17:124" x14ac:dyDescent="0.25"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</row>
    <row r="312" spans="17:124" x14ac:dyDescent="0.25"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</row>
    <row r="313" spans="17:124" x14ac:dyDescent="0.25"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</row>
    <row r="314" spans="17:124" x14ac:dyDescent="0.25"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</row>
    <row r="315" spans="17:124" x14ac:dyDescent="0.25"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</row>
    <row r="316" spans="17:124" x14ac:dyDescent="0.25"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</row>
    <row r="317" spans="17:124" x14ac:dyDescent="0.25"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</row>
    <row r="318" spans="17:124" x14ac:dyDescent="0.25"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</row>
    <row r="319" spans="17:124" x14ac:dyDescent="0.25"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</row>
    <row r="320" spans="17:124" x14ac:dyDescent="0.25"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</row>
    <row r="321" spans="17:124" x14ac:dyDescent="0.25"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</row>
    <row r="322" spans="17:124" x14ac:dyDescent="0.25"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</row>
    <row r="323" spans="17:124" x14ac:dyDescent="0.25"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</row>
    <row r="324" spans="17:124" x14ac:dyDescent="0.25"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</row>
    <row r="325" spans="17:124" x14ac:dyDescent="0.25"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</row>
    <row r="326" spans="17:124" x14ac:dyDescent="0.25"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</row>
    <row r="327" spans="17:124" x14ac:dyDescent="0.25"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</row>
    <row r="328" spans="17:124" x14ac:dyDescent="0.25"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</row>
    <row r="329" spans="17:124" x14ac:dyDescent="0.25"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</row>
    <row r="330" spans="17:124" x14ac:dyDescent="0.25"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</row>
    <row r="331" spans="17:124" x14ac:dyDescent="0.25"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</row>
    <row r="332" spans="17:124" x14ac:dyDescent="0.25"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</row>
    <row r="333" spans="17:124" x14ac:dyDescent="0.25"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</row>
    <row r="334" spans="17:124" x14ac:dyDescent="0.25"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</row>
    <row r="335" spans="17:124" x14ac:dyDescent="0.25"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</row>
    <row r="336" spans="17:124" x14ac:dyDescent="0.25"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</row>
    <row r="337" spans="17:124" x14ac:dyDescent="0.25"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</row>
    <row r="338" spans="17:124" x14ac:dyDescent="0.25"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</row>
    <row r="339" spans="17:124" x14ac:dyDescent="0.25"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</row>
    <row r="340" spans="17:124" x14ac:dyDescent="0.25"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</row>
    <row r="341" spans="17:124" x14ac:dyDescent="0.25"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</row>
    <row r="342" spans="17:124" x14ac:dyDescent="0.25"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</row>
    <row r="343" spans="17:124" x14ac:dyDescent="0.25"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</row>
    <row r="344" spans="17:124" x14ac:dyDescent="0.25"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</row>
    <row r="345" spans="17:124" x14ac:dyDescent="0.25"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</row>
    <row r="346" spans="17:124" x14ac:dyDescent="0.25"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</row>
    <row r="347" spans="17:124" x14ac:dyDescent="0.25"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</row>
    <row r="348" spans="17:124" x14ac:dyDescent="0.25"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</row>
    <row r="349" spans="17:124" x14ac:dyDescent="0.25"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</row>
    <row r="350" spans="17:124" x14ac:dyDescent="0.25"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</row>
    <row r="351" spans="17:124" x14ac:dyDescent="0.25"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</row>
    <row r="352" spans="17:124" x14ac:dyDescent="0.25"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</row>
    <row r="353" spans="17:124" x14ac:dyDescent="0.25"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</row>
    <row r="354" spans="17:124" x14ac:dyDescent="0.25"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</row>
    <row r="355" spans="17:124" x14ac:dyDescent="0.25"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</row>
    <row r="356" spans="17:124" x14ac:dyDescent="0.25"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</row>
    <row r="357" spans="17:124" x14ac:dyDescent="0.25"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</row>
    <row r="358" spans="17:124" x14ac:dyDescent="0.25"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</row>
    <row r="359" spans="17:124" x14ac:dyDescent="0.25"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</row>
    <row r="360" spans="17:124" x14ac:dyDescent="0.25"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</row>
    <row r="361" spans="17:124" x14ac:dyDescent="0.25"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</row>
    <row r="362" spans="17:124" x14ac:dyDescent="0.25"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</row>
    <row r="363" spans="17:124" x14ac:dyDescent="0.25"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</row>
    <row r="364" spans="17:124" x14ac:dyDescent="0.25"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</row>
    <row r="365" spans="17:124" x14ac:dyDescent="0.25"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</row>
    <row r="366" spans="17:124" x14ac:dyDescent="0.25"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</row>
    <row r="367" spans="17:124" x14ac:dyDescent="0.25"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</row>
    <row r="368" spans="17:124" x14ac:dyDescent="0.25"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</row>
    <row r="369" spans="17:124" x14ac:dyDescent="0.25"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</row>
    <row r="370" spans="17:124" x14ac:dyDescent="0.25"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</row>
    <row r="371" spans="17:124" x14ac:dyDescent="0.25"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</row>
    <row r="372" spans="17:124" x14ac:dyDescent="0.25"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</row>
    <row r="373" spans="17:124" x14ac:dyDescent="0.25"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</row>
    <row r="374" spans="17:124" x14ac:dyDescent="0.25"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</row>
    <row r="375" spans="17:124" x14ac:dyDescent="0.25"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</row>
    <row r="376" spans="17:124" x14ac:dyDescent="0.25"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</row>
    <row r="377" spans="17:124" x14ac:dyDescent="0.25"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</row>
    <row r="378" spans="17:124" x14ac:dyDescent="0.25"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</row>
    <row r="379" spans="17:124" x14ac:dyDescent="0.25"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</row>
    <row r="380" spans="17:124" x14ac:dyDescent="0.25"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</row>
    <row r="381" spans="17:124" x14ac:dyDescent="0.25"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</row>
    <row r="382" spans="17:124" x14ac:dyDescent="0.25"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</row>
    <row r="383" spans="17:124" x14ac:dyDescent="0.25"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</row>
    <row r="384" spans="17:124" x14ac:dyDescent="0.25"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</row>
    <row r="385" spans="17:124" x14ac:dyDescent="0.25"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</row>
    <row r="386" spans="17:124" x14ac:dyDescent="0.25"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</row>
    <row r="387" spans="17:124" x14ac:dyDescent="0.25"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</row>
    <row r="388" spans="17:124" x14ac:dyDescent="0.25"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</row>
    <row r="389" spans="17:124" x14ac:dyDescent="0.25"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</row>
    <row r="390" spans="17:124" x14ac:dyDescent="0.25"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</row>
    <row r="391" spans="17:124" x14ac:dyDescent="0.25"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</row>
    <row r="392" spans="17:124" x14ac:dyDescent="0.25"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</row>
    <row r="393" spans="17:124" x14ac:dyDescent="0.25"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</row>
    <row r="394" spans="17:124" x14ac:dyDescent="0.25"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</row>
    <row r="395" spans="17:124" x14ac:dyDescent="0.25"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</row>
    <row r="396" spans="17:124" x14ac:dyDescent="0.25"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</row>
    <row r="397" spans="17:124" x14ac:dyDescent="0.25"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</row>
    <row r="398" spans="17:124" x14ac:dyDescent="0.25"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</row>
    <row r="399" spans="17:124" x14ac:dyDescent="0.25"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</row>
    <row r="400" spans="17:124" x14ac:dyDescent="0.25"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</row>
    <row r="401" spans="17:124" x14ac:dyDescent="0.25"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</row>
    <row r="402" spans="17:124" x14ac:dyDescent="0.25"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</row>
    <row r="403" spans="17:124" x14ac:dyDescent="0.25"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</row>
    <row r="404" spans="17:124" x14ac:dyDescent="0.25"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</row>
    <row r="405" spans="17:124" x14ac:dyDescent="0.25"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</row>
    <row r="406" spans="17:124" x14ac:dyDescent="0.25"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</row>
    <row r="407" spans="17:124" x14ac:dyDescent="0.25"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</row>
    <row r="408" spans="17:124" x14ac:dyDescent="0.25"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</row>
    <row r="409" spans="17:124" x14ac:dyDescent="0.25"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</row>
    <row r="410" spans="17:124" x14ac:dyDescent="0.25"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</row>
    <row r="411" spans="17:124" x14ac:dyDescent="0.25"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</row>
    <row r="412" spans="17:124" x14ac:dyDescent="0.25"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</row>
    <row r="413" spans="17:124" x14ac:dyDescent="0.25"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</row>
    <row r="414" spans="17:124" x14ac:dyDescent="0.25"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</row>
    <row r="415" spans="17:124" x14ac:dyDescent="0.25"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</row>
    <row r="416" spans="17:124" x14ac:dyDescent="0.25"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</row>
    <row r="417" spans="17:124" x14ac:dyDescent="0.25"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</row>
    <row r="418" spans="17:124" x14ac:dyDescent="0.25"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</row>
    <row r="419" spans="17:124" x14ac:dyDescent="0.25"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</row>
    <row r="420" spans="17:124" x14ac:dyDescent="0.25"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</row>
    <row r="421" spans="17:124" x14ac:dyDescent="0.25"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</row>
    <row r="422" spans="17:124" x14ac:dyDescent="0.25"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</row>
    <row r="423" spans="17:124" x14ac:dyDescent="0.25"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</row>
    <row r="424" spans="17:124" x14ac:dyDescent="0.25"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</row>
    <row r="425" spans="17:124" x14ac:dyDescent="0.25"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</row>
    <row r="426" spans="17:124" x14ac:dyDescent="0.25"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</row>
    <row r="427" spans="17:124" x14ac:dyDescent="0.25"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</row>
    <row r="428" spans="17:124" x14ac:dyDescent="0.25"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</row>
    <row r="429" spans="17:124" x14ac:dyDescent="0.25"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</row>
    <row r="430" spans="17:124" x14ac:dyDescent="0.25"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</row>
    <row r="431" spans="17:124" x14ac:dyDescent="0.25"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</row>
    <row r="432" spans="17:124" x14ac:dyDescent="0.25"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</row>
    <row r="433" spans="17:124" x14ac:dyDescent="0.25"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</row>
    <row r="434" spans="17:124" x14ac:dyDescent="0.25"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</row>
    <row r="435" spans="17:124" x14ac:dyDescent="0.25"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</row>
    <row r="436" spans="17:124" x14ac:dyDescent="0.25"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</row>
    <row r="437" spans="17:124" x14ac:dyDescent="0.25"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</row>
    <row r="438" spans="17:124" x14ac:dyDescent="0.25"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</row>
    <row r="439" spans="17:124" x14ac:dyDescent="0.25"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</row>
    <row r="440" spans="17:124" x14ac:dyDescent="0.25"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</row>
    <row r="441" spans="17:124" x14ac:dyDescent="0.25"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</row>
    <row r="442" spans="17:124" x14ac:dyDescent="0.25"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</row>
    <row r="443" spans="17:124" x14ac:dyDescent="0.25"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</row>
    <row r="444" spans="17:124" x14ac:dyDescent="0.25"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</row>
    <row r="445" spans="17:124" x14ac:dyDescent="0.25"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</row>
    <row r="446" spans="17:124" x14ac:dyDescent="0.25"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</row>
    <row r="447" spans="17:124" x14ac:dyDescent="0.25"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</row>
    <row r="448" spans="17:124" x14ac:dyDescent="0.25"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</row>
    <row r="449" spans="17:124" x14ac:dyDescent="0.25"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</row>
    <row r="450" spans="17:124" x14ac:dyDescent="0.25"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</row>
    <row r="451" spans="17:124" x14ac:dyDescent="0.25"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</row>
    <row r="452" spans="17:124" x14ac:dyDescent="0.25"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</row>
    <row r="453" spans="17:124" x14ac:dyDescent="0.25"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</row>
    <row r="454" spans="17:124" x14ac:dyDescent="0.25"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</row>
    <row r="455" spans="17:124" x14ac:dyDescent="0.25"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</row>
    <row r="456" spans="17:124" x14ac:dyDescent="0.25"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</row>
    <row r="457" spans="17:124" x14ac:dyDescent="0.25"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</row>
    <row r="458" spans="17:124" x14ac:dyDescent="0.25"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</row>
    <row r="459" spans="17:124" x14ac:dyDescent="0.25"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</row>
    <row r="460" spans="17:124" x14ac:dyDescent="0.25"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</row>
    <row r="461" spans="17:124" x14ac:dyDescent="0.25"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</row>
    <row r="462" spans="17:124" x14ac:dyDescent="0.25"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</row>
    <row r="463" spans="17:124" x14ac:dyDescent="0.25"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</row>
    <row r="464" spans="17:124" x14ac:dyDescent="0.25"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</row>
    <row r="465" spans="17:124" x14ac:dyDescent="0.25"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</row>
    <row r="466" spans="17:124" x14ac:dyDescent="0.25"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</row>
    <row r="467" spans="17:124" x14ac:dyDescent="0.25"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</row>
    <row r="468" spans="17:124" x14ac:dyDescent="0.25"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</row>
    <row r="469" spans="17:124" x14ac:dyDescent="0.25"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</row>
    <row r="470" spans="17:124" x14ac:dyDescent="0.25"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</row>
    <row r="471" spans="17:124" x14ac:dyDescent="0.25"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</row>
    <row r="472" spans="17:124" x14ac:dyDescent="0.25"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</row>
    <row r="473" spans="17:124" x14ac:dyDescent="0.25"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</row>
    <row r="474" spans="17:124" x14ac:dyDescent="0.25"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</row>
    <row r="475" spans="17:124" x14ac:dyDescent="0.25"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</row>
    <row r="476" spans="17:124" x14ac:dyDescent="0.25"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</row>
    <row r="477" spans="17:124" x14ac:dyDescent="0.25"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</row>
    <row r="478" spans="17:124" x14ac:dyDescent="0.25"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</row>
    <row r="479" spans="17:124" x14ac:dyDescent="0.25"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</row>
    <row r="480" spans="17:124" x14ac:dyDescent="0.25"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</row>
    <row r="481" spans="17:124" x14ac:dyDescent="0.25"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</row>
    <row r="482" spans="17:124" x14ac:dyDescent="0.25"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</row>
    <row r="483" spans="17:124" x14ac:dyDescent="0.25"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</row>
    <row r="484" spans="17:124" x14ac:dyDescent="0.25"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</row>
    <row r="485" spans="17:124" x14ac:dyDescent="0.25"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</row>
    <row r="486" spans="17:124" x14ac:dyDescent="0.25"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</row>
    <row r="487" spans="17:124" x14ac:dyDescent="0.25"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</row>
    <row r="488" spans="17:124" x14ac:dyDescent="0.25"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</row>
    <row r="489" spans="17:124" x14ac:dyDescent="0.25"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</row>
    <row r="490" spans="17:124" x14ac:dyDescent="0.25"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</row>
    <row r="491" spans="17:124" x14ac:dyDescent="0.25"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</row>
    <row r="492" spans="17:124" x14ac:dyDescent="0.25"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</row>
    <row r="493" spans="17:124" x14ac:dyDescent="0.25"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</row>
    <row r="494" spans="17:124" x14ac:dyDescent="0.25"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</row>
    <row r="495" spans="17:124" x14ac:dyDescent="0.25"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</row>
    <row r="496" spans="17:124" x14ac:dyDescent="0.25"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</row>
    <row r="497" spans="17:124" x14ac:dyDescent="0.25"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</row>
    <row r="498" spans="17:124" x14ac:dyDescent="0.25"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</row>
    <row r="499" spans="17:124" x14ac:dyDescent="0.25"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</row>
    <row r="500" spans="17:124" x14ac:dyDescent="0.25"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</row>
    <row r="501" spans="17:124" x14ac:dyDescent="0.25"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</row>
    <row r="502" spans="17:124" x14ac:dyDescent="0.25"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</row>
    <row r="503" spans="17:124" x14ac:dyDescent="0.25"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</row>
    <row r="504" spans="17:124" x14ac:dyDescent="0.25"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</row>
    <row r="505" spans="17:124" x14ac:dyDescent="0.25"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</row>
    <row r="506" spans="17:124" x14ac:dyDescent="0.25"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</row>
    <row r="507" spans="17:124" x14ac:dyDescent="0.25"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</row>
    <row r="508" spans="17:124" x14ac:dyDescent="0.25"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</row>
    <row r="509" spans="17:124" x14ac:dyDescent="0.25"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</row>
    <row r="510" spans="17:124" x14ac:dyDescent="0.25"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</row>
    <row r="511" spans="17:124" x14ac:dyDescent="0.25"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</row>
    <row r="512" spans="17:124" x14ac:dyDescent="0.25"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</row>
    <row r="513" spans="17:124" x14ac:dyDescent="0.25"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</row>
    <row r="514" spans="17:124" x14ac:dyDescent="0.25"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</row>
    <row r="515" spans="17:124" x14ac:dyDescent="0.25"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</row>
    <row r="516" spans="17:124" x14ac:dyDescent="0.25"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</row>
    <row r="517" spans="17:124" x14ac:dyDescent="0.25"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</row>
    <row r="518" spans="17:124" x14ac:dyDescent="0.25"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</row>
    <row r="519" spans="17:124" x14ac:dyDescent="0.25"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</row>
    <row r="520" spans="17:124" x14ac:dyDescent="0.25"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</row>
    <row r="521" spans="17:124" x14ac:dyDescent="0.25"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</row>
    <row r="522" spans="17:124" x14ac:dyDescent="0.25"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</row>
    <row r="523" spans="17:124" x14ac:dyDescent="0.25"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</row>
    <row r="524" spans="17:124" x14ac:dyDescent="0.25"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</row>
    <row r="525" spans="17:124" x14ac:dyDescent="0.25"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</row>
    <row r="526" spans="17:124" x14ac:dyDescent="0.25"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</row>
    <row r="527" spans="17:124" x14ac:dyDescent="0.25"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</row>
    <row r="528" spans="17:124" x14ac:dyDescent="0.25"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</row>
    <row r="529" spans="17:124" x14ac:dyDescent="0.25"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</row>
    <row r="530" spans="17:124" x14ac:dyDescent="0.25"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</row>
    <row r="531" spans="17:124" x14ac:dyDescent="0.25"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</row>
    <row r="532" spans="17:124" x14ac:dyDescent="0.25"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</row>
    <row r="533" spans="17:124" x14ac:dyDescent="0.25"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</row>
    <row r="534" spans="17:124" x14ac:dyDescent="0.25"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</row>
    <row r="535" spans="17:124" x14ac:dyDescent="0.25"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</row>
    <row r="536" spans="17:124" x14ac:dyDescent="0.25"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</row>
    <row r="537" spans="17:124" x14ac:dyDescent="0.25"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</row>
    <row r="538" spans="17:124" x14ac:dyDescent="0.25"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</row>
    <row r="539" spans="17:124" x14ac:dyDescent="0.25"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</row>
    <row r="540" spans="17:124" x14ac:dyDescent="0.25"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</row>
    <row r="541" spans="17:124" x14ac:dyDescent="0.25"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</row>
    <row r="542" spans="17:124" x14ac:dyDescent="0.25"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</row>
    <row r="543" spans="17:124" x14ac:dyDescent="0.25"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</row>
    <row r="544" spans="17:124" x14ac:dyDescent="0.25"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</row>
    <row r="545" spans="17:124" x14ac:dyDescent="0.25"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</row>
    <row r="546" spans="17:124" x14ac:dyDescent="0.25"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</row>
    <row r="547" spans="17:124" x14ac:dyDescent="0.25"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</row>
    <row r="548" spans="17:124" x14ac:dyDescent="0.25"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</row>
    <row r="549" spans="17:124" x14ac:dyDescent="0.25"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</row>
    <row r="550" spans="17:124" x14ac:dyDescent="0.25"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</row>
    <row r="551" spans="17:124" x14ac:dyDescent="0.25"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</row>
    <row r="552" spans="17:124" x14ac:dyDescent="0.25"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</row>
    <row r="553" spans="17:124" x14ac:dyDescent="0.25"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</row>
    <row r="554" spans="17:124" x14ac:dyDescent="0.25"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</row>
    <row r="555" spans="17:124" x14ac:dyDescent="0.25"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</row>
    <row r="556" spans="17:124" x14ac:dyDescent="0.25"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</row>
    <row r="557" spans="17:124" x14ac:dyDescent="0.25"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</row>
    <row r="558" spans="17:124" x14ac:dyDescent="0.25"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</row>
    <row r="559" spans="17:124" x14ac:dyDescent="0.25"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</row>
    <row r="560" spans="17:124" x14ac:dyDescent="0.25"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</row>
    <row r="561" spans="17:124" x14ac:dyDescent="0.25"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</row>
    <row r="562" spans="17:124" x14ac:dyDescent="0.25"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</row>
    <row r="563" spans="17:124" x14ac:dyDescent="0.25"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</row>
    <row r="564" spans="17:124" x14ac:dyDescent="0.25"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</row>
    <row r="565" spans="17:124" x14ac:dyDescent="0.25"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</row>
    <row r="566" spans="17:124" x14ac:dyDescent="0.25"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</row>
    <row r="567" spans="17:124" x14ac:dyDescent="0.25"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</row>
    <row r="568" spans="17:124" x14ac:dyDescent="0.25"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</row>
    <row r="569" spans="17:124" x14ac:dyDescent="0.25"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</row>
    <row r="570" spans="17:124" x14ac:dyDescent="0.25"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</row>
    <row r="571" spans="17:124" x14ac:dyDescent="0.25"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</row>
    <row r="572" spans="17:124" x14ac:dyDescent="0.25"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</row>
    <row r="573" spans="17:124" x14ac:dyDescent="0.25"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</row>
    <row r="574" spans="17:124" x14ac:dyDescent="0.25"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</row>
    <row r="575" spans="17:124" x14ac:dyDescent="0.25"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</row>
    <row r="576" spans="17:124" x14ac:dyDescent="0.25"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</row>
    <row r="577" spans="17:124" x14ac:dyDescent="0.25"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</row>
    <row r="578" spans="17:124" x14ac:dyDescent="0.25"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</row>
    <row r="579" spans="17:124" x14ac:dyDescent="0.25"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</row>
    <row r="580" spans="17:124" x14ac:dyDescent="0.25"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</row>
    <row r="581" spans="17:124" x14ac:dyDescent="0.25"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</row>
    <row r="582" spans="17:124" x14ac:dyDescent="0.25"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</row>
    <row r="583" spans="17:124" x14ac:dyDescent="0.25"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</row>
    <row r="584" spans="17:124" x14ac:dyDescent="0.25"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</row>
    <row r="585" spans="17:124" x14ac:dyDescent="0.25"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</row>
    <row r="586" spans="17:124" x14ac:dyDescent="0.25"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</row>
    <row r="587" spans="17:124" x14ac:dyDescent="0.25"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</row>
    <row r="588" spans="17:124" x14ac:dyDescent="0.25"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</row>
    <row r="589" spans="17:124" x14ac:dyDescent="0.25"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</row>
    <row r="590" spans="17:124" x14ac:dyDescent="0.25"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</row>
    <row r="591" spans="17:124" x14ac:dyDescent="0.25"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</row>
    <row r="592" spans="17:124" x14ac:dyDescent="0.25"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</row>
    <row r="593" spans="17:124" x14ac:dyDescent="0.25"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</row>
    <row r="594" spans="17:124" x14ac:dyDescent="0.25"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</row>
    <row r="595" spans="17:124" x14ac:dyDescent="0.25"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</row>
    <row r="596" spans="17:124" x14ac:dyDescent="0.25"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</row>
    <row r="597" spans="17:124" x14ac:dyDescent="0.25"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</row>
    <row r="598" spans="17:124" x14ac:dyDescent="0.25"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</row>
    <row r="599" spans="17:124" x14ac:dyDescent="0.25"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</row>
    <row r="600" spans="17:124" x14ac:dyDescent="0.25"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</row>
    <row r="601" spans="17:124" x14ac:dyDescent="0.25"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</row>
    <row r="602" spans="17:124" x14ac:dyDescent="0.25"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</row>
    <row r="603" spans="17:124" x14ac:dyDescent="0.25"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</row>
    <row r="604" spans="17:124" x14ac:dyDescent="0.25"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</row>
    <row r="605" spans="17:124" x14ac:dyDescent="0.25"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</row>
    <row r="606" spans="17:124" x14ac:dyDescent="0.25"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</row>
    <row r="607" spans="17:124" x14ac:dyDescent="0.25"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</row>
    <row r="608" spans="17:124" x14ac:dyDescent="0.25"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</row>
    <row r="609" spans="17:124" x14ac:dyDescent="0.25"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</row>
    <row r="610" spans="17:124" x14ac:dyDescent="0.25"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</row>
    <row r="611" spans="17:124" x14ac:dyDescent="0.25"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</row>
    <row r="612" spans="17:124" x14ac:dyDescent="0.25"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</row>
    <row r="613" spans="17:124" x14ac:dyDescent="0.25"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</row>
    <row r="614" spans="17:124" x14ac:dyDescent="0.25"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</row>
    <row r="615" spans="17:124" x14ac:dyDescent="0.25"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</row>
    <row r="616" spans="17:124" x14ac:dyDescent="0.25"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</row>
    <row r="617" spans="17:124" x14ac:dyDescent="0.25"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</row>
    <row r="618" spans="17:124" x14ac:dyDescent="0.25"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</row>
    <row r="619" spans="17:124" x14ac:dyDescent="0.25"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</row>
    <row r="620" spans="17:124" x14ac:dyDescent="0.25"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</row>
    <row r="621" spans="17:124" x14ac:dyDescent="0.25"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</row>
    <row r="622" spans="17:124" x14ac:dyDescent="0.25"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</row>
    <row r="623" spans="17:124" x14ac:dyDescent="0.25"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</row>
    <row r="624" spans="17:124" x14ac:dyDescent="0.25"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</row>
    <row r="625" spans="17:124" x14ac:dyDescent="0.25"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</row>
    <row r="626" spans="17:124" x14ac:dyDescent="0.25"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</row>
    <row r="627" spans="17:124" x14ac:dyDescent="0.25"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</row>
    <row r="628" spans="17:124" x14ac:dyDescent="0.25"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</row>
    <row r="629" spans="17:124" x14ac:dyDescent="0.25"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</row>
    <row r="630" spans="17:124" x14ac:dyDescent="0.25"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</row>
    <row r="631" spans="17:124" x14ac:dyDescent="0.25"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</row>
    <row r="632" spans="17:124" x14ac:dyDescent="0.25"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</row>
    <row r="633" spans="17:124" x14ac:dyDescent="0.25"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</row>
    <row r="634" spans="17:124" x14ac:dyDescent="0.25"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</row>
    <row r="635" spans="17:124" x14ac:dyDescent="0.25"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</row>
    <row r="636" spans="17:124" x14ac:dyDescent="0.25"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</row>
    <row r="637" spans="17:124" x14ac:dyDescent="0.25"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</row>
    <row r="638" spans="17:124" x14ac:dyDescent="0.25"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</row>
    <row r="639" spans="17:124" x14ac:dyDescent="0.25"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</row>
    <row r="640" spans="17:124" x14ac:dyDescent="0.25"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</row>
    <row r="641" spans="17:124" x14ac:dyDescent="0.25"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</row>
    <row r="642" spans="17:124" x14ac:dyDescent="0.25"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</row>
    <row r="643" spans="17:124" x14ac:dyDescent="0.25"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</row>
    <row r="644" spans="17:124" x14ac:dyDescent="0.25"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</row>
    <row r="645" spans="17:124" x14ac:dyDescent="0.25"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</row>
    <row r="646" spans="17:124" x14ac:dyDescent="0.25"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</row>
    <row r="647" spans="17:124" x14ac:dyDescent="0.25"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</row>
    <row r="648" spans="17:124" x14ac:dyDescent="0.25"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</row>
    <row r="649" spans="17:124" x14ac:dyDescent="0.25"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</row>
    <row r="650" spans="17:124" x14ac:dyDescent="0.25"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</row>
    <row r="651" spans="17:124" x14ac:dyDescent="0.25"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</row>
    <row r="652" spans="17:124" x14ac:dyDescent="0.25"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</row>
    <row r="653" spans="17:124" x14ac:dyDescent="0.25"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</row>
    <row r="654" spans="17:124" x14ac:dyDescent="0.25"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</row>
    <row r="655" spans="17:124" x14ac:dyDescent="0.25"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</row>
    <row r="656" spans="17:124" x14ac:dyDescent="0.25"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</row>
    <row r="657" spans="17:44" x14ac:dyDescent="0.25"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</row>
    <row r="658" spans="17:44" x14ac:dyDescent="0.25"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</row>
    <row r="659" spans="17:44" x14ac:dyDescent="0.25"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</row>
    <row r="660" spans="17:44" x14ac:dyDescent="0.25"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</row>
    <row r="661" spans="17:44" x14ac:dyDescent="0.25"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</row>
    <row r="662" spans="17:44" x14ac:dyDescent="0.25"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</row>
    <row r="663" spans="17:44" x14ac:dyDescent="0.25"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</row>
    <row r="664" spans="17:44" x14ac:dyDescent="0.25"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</row>
    <row r="665" spans="17:44" x14ac:dyDescent="0.25"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</row>
    <row r="666" spans="17:44" x14ac:dyDescent="0.25"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</row>
    <row r="667" spans="17:44" x14ac:dyDescent="0.25"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</row>
    <row r="668" spans="17:44" x14ac:dyDescent="0.25"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</row>
    <row r="669" spans="17:44" x14ac:dyDescent="0.25"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</row>
    <row r="670" spans="17:44" x14ac:dyDescent="0.25"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</row>
    <row r="671" spans="17:44" x14ac:dyDescent="0.25"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</row>
    <row r="672" spans="17:44" x14ac:dyDescent="0.25"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</row>
    <row r="673" spans="17:44" x14ac:dyDescent="0.25"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</row>
    <row r="674" spans="17:44" x14ac:dyDescent="0.25"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</row>
    <row r="675" spans="17:44" x14ac:dyDescent="0.25"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</row>
    <row r="676" spans="17:44" x14ac:dyDescent="0.25"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</row>
    <row r="677" spans="17:44" x14ac:dyDescent="0.25"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</row>
    <row r="678" spans="17:44" x14ac:dyDescent="0.25"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</row>
    <row r="679" spans="17:44" x14ac:dyDescent="0.25"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</row>
    <row r="680" spans="17:44" x14ac:dyDescent="0.25"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</row>
    <row r="681" spans="17:44" x14ac:dyDescent="0.25"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</row>
    <row r="682" spans="17:44" x14ac:dyDescent="0.25"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</row>
    <row r="683" spans="17:44" x14ac:dyDescent="0.25"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</row>
    <row r="684" spans="17:44" x14ac:dyDescent="0.25"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</row>
    <row r="685" spans="17:44" x14ac:dyDescent="0.25"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</row>
    <row r="686" spans="17:44" x14ac:dyDescent="0.25"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</row>
    <row r="687" spans="17:44" x14ac:dyDescent="0.25"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</row>
    <row r="688" spans="17:44" x14ac:dyDescent="0.25"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</row>
    <row r="689" spans="17:44" x14ac:dyDescent="0.25"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</row>
    <row r="690" spans="17:44" x14ac:dyDescent="0.25"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</row>
    <row r="691" spans="17:44" x14ac:dyDescent="0.25"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</row>
    <row r="692" spans="17:44" x14ac:dyDescent="0.25"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</row>
    <row r="693" spans="17:44" x14ac:dyDescent="0.25"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</row>
    <row r="694" spans="17:44" x14ac:dyDescent="0.25"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</row>
    <row r="695" spans="17:44" x14ac:dyDescent="0.25"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</row>
    <row r="696" spans="17:44" x14ac:dyDescent="0.25"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</row>
    <row r="697" spans="17:44" x14ac:dyDescent="0.25"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</row>
    <row r="698" spans="17:44" x14ac:dyDescent="0.25"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</row>
    <row r="699" spans="17:44" x14ac:dyDescent="0.25"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</row>
    <row r="700" spans="17:44" x14ac:dyDescent="0.25"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</row>
    <row r="701" spans="17:44" x14ac:dyDescent="0.25"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</row>
    <row r="702" spans="17:44" x14ac:dyDescent="0.25"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</row>
    <row r="703" spans="17:44" x14ac:dyDescent="0.25"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</row>
    <row r="704" spans="17:44" x14ac:dyDescent="0.25"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</row>
    <row r="705" spans="17:44" x14ac:dyDescent="0.25"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</row>
    <row r="706" spans="17:44" x14ac:dyDescent="0.25"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</row>
    <row r="707" spans="17:44" x14ac:dyDescent="0.25"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</row>
    <row r="708" spans="17:44" x14ac:dyDescent="0.25"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</row>
    <row r="709" spans="17:44" x14ac:dyDescent="0.25"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</row>
    <row r="710" spans="17:44" x14ac:dyDescent="0.25"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</row>
    <row r="711" spans="17:44" x14ac:dyDescent="0.25"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</row>
    <row r="712" spans="17:44" x14ac:dyDescent="0.25"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</row>
    <row r="713" spans="17:44" x14ac:dyDescent="0.25"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</row>
    <row r="714" spans="17:44" x14ac:dyDescent="0.25"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</row>
    <row r="715" spans="17:44" x14ac:dyDescent="0.25"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</row>
    <row r="716" spans="17:44" x14ac:dyDescent="0.25"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</row>
    <row r="717" spans="17:44" x14ac:dyDescent="0.25"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</row>
    <row r="718" spans="17:44" x14ac:dyDescent="0.25"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</row>
    <row r="719" spans="17:44" x14ac:dyDescent="0.25"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</row>
    <row r="720" spans="17:44" x14ac:dyDescent="0.25"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</row>
    <row r="721" spans="17:44" x14ac:dyDescent="0.25"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</row>
    <row r="722" spans="17:44" x14ac:dyDescent="0.25"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</row>
    <row r="723" spans="17:44" x14ac:dyDescent="0.25"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</row>
    <row r="724" spans="17:44" x14ac:dyDescent="0.25"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</row>
    <row r="725" spans="17:44" x14ac:dyDescent="0.25"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</row>
    <row r="726" spans="17:44" x14ac:dyDescent="0.25"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</row>
    <row r="727" spans="17:44" x14ac:dyDescent="0.25"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</row>
    <row r="728" spans="17:44" x14ac:dyDescent="0.25"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</row>
    <row r="729" spans="17:44" x14ac:dyDescent="0.25"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</row>
    <row r="730" spans="17:44" x14ac:dyDescent="0.25"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</row>
    <row r="731" spans="17:44" x14ac:dyDescent="0.25"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</row>
    <row r="732" spans="17:44" x14ac:dyDescent="0.25"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</row>
    <row r="733" spans="17:44" x14ac:dyDescent="0.25"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</row>
    <row r="734" spans="17:44" x14ac:dyDescent="0.25"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</row>
    <row r="735" spans="17:44" x14ac:dyDescent="0.25"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</row>
    <row r="736" spans="17:44" x14ac:dyDescent="0.25"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</row>
    <row r="737" spans="17:44" x14ac:dyDescent="0.25"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</row>
    <row r="738" spans="17:44" x14ac:dyDescent="0.25"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</row>
    <row r="739" spans="17:44" x14ac:dyDescent="0.25"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</row>
    <row r="740" spans="17:44" x14ac:dyDescent="0.25"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</row>
    <row r="741" spans="17:44" x14ac:dyDescent="0.25"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</row>
    <row r="742" spans="17:44" x14ac:dyDescent="0.25"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</row>
    <row r="743" spans="17:44" x14ac:dyDescent="0.25"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</row>
    <row r="744" spans="17:44" x14ac:dyDescent="0.25"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</row>
    <row r="745" spans="17:44" x14ac:dyDescent="0.25"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</row>
    <row r="746" spans="17:44" x14ac:dyDescent="0.25"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</row>
    <row r="747" spans="17:44" x14ac:dyDescent="0.25"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</row>
    <row r="748" spans="17:44" x14ac:dyDescent="0.25"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</row>
    <row r="749" spans="17:44" x14ac:dyDescent="0.25"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</row>
    <row r="750" spans="17:44" x14ac:dyDescent="0.25"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</row>
    <row r="751" spans="17:44" x14ac:dyDescent="0.25"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</row>
    <row r="752" spans="17:44" x14ac:dyDescent="0.25"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</row>
    <row r="753" spans="17:44" x14ac:dyDescent="0.25"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</row>
    <row r="754" spans="17:44" x14ac:dyDescent="0.25"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</row>
    <row r="755" spans="17:44" x14ac:dyDescent="0.25"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</row>
    <row r="756" spans="17:44" x14ac:dyDescent="0.25"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</row>
    <row r="757" spans="17:44" x14ac:dyDescent="0.25"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</row>
    <row r="758" spans="17:44" x14ac:dyDescent="0.25"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</row>
    <row r="759" spans="17:44" x14ac:dyDescent="0.25"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</row>
    <row r="760" spans="17:44" x14ac:dyDescent="0.25"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</row>
    <row r="761" spans="17:44" x14ac:dyDescent="0.25"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</row>
    <row r="762" spans="17:44" x14ac:dyDescent="0.25"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</row>
    <row r="763" spans="17:44" x14ac:dyDescent="0.25"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</row>
    <row r="764" spans="17:44" x14ac:dyDescent="0.25"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</row>
    <row r="765" spans="17:44" x14ac:dyDescent="0.25"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</row>
    <row r="766" spans="17:44" x14ac:dyDescent="0.25"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</row>
    <row r="767" spans="17:44" x14ac:dyDescent="0.25"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</row>
    <row r="768" spans="17:44" x14ac:dyDescent="0.25"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</row>
    <row r="769" spans="17:44" x14ac:dyDescent="0.25"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</row>
    <row r="770" spans="17:44" x14ac:dyDescent="0.25"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</row>
    <row r="771" spans="17:44" x14ac:dyDescent="0.25"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</row>
    <row r="772" spans="17:44" x14ac:dyDescent="0.25"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</row>
    <row r="773" spans="17:44" x14ac:dyDescent="0.25"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</row>
    <row r="774" spans="17:44" x14ac:dyDescent="0.25"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</row>
    <row r="775" spans="17:44" x14ac:dyDescent="0.25"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</row>
    <row r="776" spans="17:44" x14ac:dyDescent="0.25"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</row>
    <row r="777" spans="17:44" x14ac:dyDescent="0.25"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</row>
    <row r="778" spans="17:44" x14ac:dyDescent="0.25"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</row>
    <row r="779" spans="17:44" x14ac:dyDescent="0.25"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</row>
    <row r="780" spans="17:44" x14ac:dyDescent="0.25"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</row>
    <row r="781" spans="17:44" x14ac:dyDescent="0.25"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</row>
    <row r="782" spans="17:44" x14ac:dyDescent="0.25"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</row>
    <row r="783" spans="17:44" x14ac:dyDescent="0.25"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</row>
    <row r="784" spans="17:44" x14ac:dyDescent="0.25"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</row>
    <row r="785" spans="17:44" x14ac:dyDescent="0.25"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</row>
    <row r="786" spans="17:44" x14ac:dyDescent="0.25"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</row>
    <row r="787" spans="17:44" x14ac:dyDescent="0.25"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</row>
    <row r="788" spans="17:44" x14ac:dyDescent="0.25"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</row>
    <row r="789" spans="17:44" x14ac:dyDescent="0.25"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</row>
    <row r="790" spans="17:44" x14ac:dyDescent="0.25"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</row>
    <row r="791" spans="17:44" x14ac:dyDescent="0.25"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</row>
    <row r="792" spans="17:44" x14ac:dyDescent="0.25"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</row>
    <row r="793" spans="17:44" x14ac:dyDescent="0.25"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</row>
    <row r="794" spans="17:44" x14ac:dyDescent="0.25"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</row>
    <row r="795" spans="17:44" x14ac:dyDescent="0.25"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</row>
    <row r="796" spans="17:44" x14ac:dyDescent="0.25"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</row>
    <row r="797" spans="17:44" x14ac:dyDescent="0.25"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</row>
    <row r="798" spans="17:44" x14ac:dyDescent="0.25"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</row>
    <row r="799" spans="17:44" x14ac:dyDescent="0.25"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</row>
    <row r="800" spans="17:44" x14ac:dyDescent="0.25"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</row>
    <row r="801" spans="17:44" x14ac:dyDescent="0.25"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</row>
    <row r="802" spans="17:44" x14ac:dyDescent="0.25"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</row>
    <row r="803" spans="17:44" x14ac:dyDescent="0.25"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</row>
    <row r="804" spans="17:44" x14ac:dyDescent="0.25"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</row>
    <row r="805" spans="17:44" x14ac:dyDescent="0.25"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</row>
    <row r="806" spans="17:44" x14ac:dyDescent="0.25"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</row>
    <row r="807" spans="17:44" x14ac:dyDescent="0.25"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</row>
    <row r="808" spans="17:44" x14ac:dyDescent="0.25"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</row>
    <row r="809" spans="17:44" x14ac:dyDescent="0.25"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</row>
    <row r="810" spans="17:44" x14ac:dyDescent="0.25"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</row>
    <row r="811" spans="17:44" x14ac:dyDescent="0.25"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</row>
    <row r="812" spans="17:44" x14ac:dyDescent="0.25"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</row>
    <row r="813" spans="17:44" x14ac:dyDescent="0.25"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</row>
    <row r="814" spans="17:44" x14ac:dyDescent="0.25"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</row>
    <row r="815" spans="17:44" x14ac:dyDescent="0.25"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</row>
    <row r="816" spans="17:44" x14ac:dyDescent="0.25"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</row>
    <row r="817" spans="17:44" x14ac:dyDescent="0.25"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</row>
    <row r="818" spans="17:44" x14ac:dyDescent="0.25"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</row>
    <row r="819" spans="17:44" x14ac:dyDescent="0.25"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</row>
    <row r="820" spans="17:44" x14ac:dyDescent="0.25"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</row>
    <row r="821" spans="17:44" x14ac:dyDescent="0.25"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</row>
    <row r="822" spans="17:44" x14ac:dyDescent="0.25"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</row>
    <row r="823" spans="17:44" x14ac:dyDescent="0.25"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</row>
    <row r="824" spans="17:44" x14ac:dyDescent="0.25"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</row>
    <row r="825" spans="17:44" x14ac:dyDescent="0.25"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</row>
    <row r="826" spans="17:44" x14ac:dyDescent="0.25"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</row>
    <row r="827" spans="17:44" x14ac:dyDescent="0.25"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</row>
    <row r="828" spans="17:44" x14ac:dyDescent="0.25"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</row>
    <row r="829" spans="17:44" x14ac:dyDescent="0.25"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</row>
    <row r="830" spans="17:44" x14ac:dyDescent="0.25"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</row>
    <row r="831" spans="17:44" x14ac:dyDescent="0.25"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</row>
    <row r="832" spans="17:44" x14ac:dyDescent="0.25"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</row>
    <row r="833" spans="17:44" x14ac:dyDescent="0.25"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</row>
    <row r="834" spans="17:44" x14ac:dyDescent="0.25"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</row>
    <row r="835" spans="17:44" x14ac:dyDescent="0.25"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</row>
    <row r="836" spans="17:44" x14ac:dyDescent="0.25"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</row>
    <row r="837" spans="17:44" x14ac:dyDescent="0.25"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</row>
    <row r="838" spans="17:44" x14ac:dyDescent="0.25"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</row>
    <row r="839" spans="17:44" x14ac:dyDescent="0.25"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</row>
    <row r="840" spans="17:44" x14ac:dyDescent="0.25"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</row>
    <row r="841" spans="17:44" x14ac:dyDescent="0.25"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</row>
    <row r="842" spans="17:44" x14ac:dyDescent="0.25"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</row>
    <row r="843" spans="17:44" x14ac:dyDescent="0.25"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</row>
    <row r="844" spans="17:44" x14ac:dyDescent="0.25"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</row>
    <row r="845" spans="17:44" x14ac:dyDescent="0.25"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</row>
    <row r="846" spans="17:44" x14ac:dyDescent="0.25"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</row>
    <row r="847" spans="17:44" x14ac:dyDescent="0.25"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</row>
    <row r="848" spans="17:44" x14ac:dyDescent="0.25"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</row>
    <row r="849" spans="17:44" x14ac:dyDescent="0.25"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</row>
    <row r="850" spans="17:44" x14ac:dyDescent="0.25"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</row>
    <row r="851" spans="17:44" x14ac:dyDescent="0.25"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</row>
    <row r="852" spans="17:44" x14ac:dyDescent="0.25"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</row>
    <row r="853" spans="17:44" x14ac:dyDescent="0.25"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</row>
    <row r="854" spans="17:44" x14ac:dyDescent="0.25"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</row>
    <row r="855" spans="17:44" x14ac:dyDescent="0.25"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</row>
    <row r="856" spans="17:44" x14ac:dyDescent="0.25"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</row>
    <row r="857" spans="17:44" x14ac:dyDescent="0.25"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</row>
    <row r="858" spans="17:44" x14ac:dyDescent="0.25"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</row>
    <row r="859" spans="17:44" x14ac:dyDescent="0.25"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</row>
    <row r="860" spans="17:44" x14ac:dyDescent="0.25"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</row>
    <row r="861" spans="17:44" x14ac:dyDescent="0.25"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</row>
    <row r="862" spans="17:44" x14ac:dyDescent="0.25"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</row>
    <row r="863" spans="17:44" x14ac:dyDescent="0.25"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</row>
    <row r="864" spans="17:44" x14ac:dyDescent="0.25"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</row>
    <row r="865" spans="17:44" x14ac:dyDescent="0.25"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</row>
    <row r="866" spans="17:44" x14ac:dyDescent="0.25"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</row>
    <row r="867" spans="17:44" x14ac:dyDescent="0.25"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</row>
    <row r="868" spans="17:44" x14ac:dyDescent="0.25"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</row>
    <row r="869" spans="17:44" x14ac:dyDescent="0.25"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</row>
    <row r="870" spans="17:44" x14ac:dyDescent="0.25"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</row>
    <row r="871" spans="17:44" x14ac:dyDescent="0.25"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</row>
    <row r="872" spans="17:44" x14ac:dyDescent="0.25"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</row>
    <row r="873" spans="17:44" x14ac:dyDescent="0.25"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</row>
    <row r="874" spans="17:44" x14ac:dyDescent="0.25"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</row>
    <row r="875" spans="17:44" x14ac:dyDescent="0.25"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</row>
    <row r="876" spans="17:44" x14ac:dyDescent="0.25"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</row>
    <row r="877" spans="17:44" x14ac:dyDescent="0.25"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</row>
    <row r="878" spans="17:44" x14ac:dyDescent="0.25"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</row>
    <row r="879" spans="17:44" x14ac:dyDescent="0.25"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</row>
    <row r="880" spans="17:44" x14ac:dyDescent="0.25"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</row>
    <row r="881" spans="17:44" x14ac:dyDescent="0.25"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</row>
    <row r="882" spans="17:44" x14ac:dyDescent="0.25"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</row>
    <row r="883" spans="17:44" x14ac:dyDescent="0.25"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</row>
    <row r="884" spans="17:44" x14ac:dyDescent="0.25"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</row>
    <row r="885" spans="17:44" x14ac:dyDescent="0.25"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</row>
    <row r="886" spans="17:44" x14ac:dyDescent="0.25"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</row>
    <row r="887" spans="17:44" x14ac:dyDescent="0.25"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</row>
    <row r="888" spans="17:44" x14ac:dyDescent="0.25"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</row>
    <row r="889" spans="17:44" x14ac:dyDescent="0.25"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</row>
    <row r="890" spans="17:44" x14ac:dyDescent="0.25"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</row>
    <row r="891" spans="17:44" x14ac:dyDescent="0.25"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</row>
    <row r="892" spans="17:44" x14ac:dyDescent="0.25"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</row>
    <row r="893" spans="17:44" x14ac:dyDescent="0.25"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</row>
    <row r="894" spans="17:44" x14ac:dyDescent="0.25"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</row>
    <row r="895" spans="17:44" x14ac:dyDescent="0.25"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</row>
    <row r="896" spans="17:44" x14ac:dyDescent="0.25"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</row>
    <row r="897" spans="17:44" x14ac:dyDescent="0.25"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</row>
    <row r="898" spans="17:44" x14ac:dyDescent="0.25"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</row>
    <row r="899" spans="17:44" x14ac:dyDescent="0.25"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</row>
    <row r="900" spans="17:44" x14ac:dyDescent="0.25"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</row>
    <row r="901" spans="17:44" x14ac:dyDescent="0.25"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</row>
    <row r="902" spans="17:44" x14ac:dyDescent="0.25"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</row>
    <row r="903" spans="17:44" x14ac:dyDescent="0.25"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</row>
    <row r="904" spans="17:44" x14ac:dyDescent="0.25"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</row>
    <row r="905" spans="17:44" x14ac:dyDescent="0.25"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</row>
    <row r="906" spans="17:44" x14ac:dyDescent="0.25"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</row>
    <row r="907" spans="17:44" x14ac:dyDescent="0.25"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</row>
    <row r="908" spans="17:44" x14ac:dyDescent="0.25"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</row>
    <row r="909" spans="17:44" x14ac:dyDescent="0.25"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</row>
    <row r="910" spans="17:44" x14ac:dyDescent="0.25"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</row>
    <row r="911" spans="17:44" x14ac:dyDescent="0.25"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</row>
    <row r="912" spans="17:44" x14ac:dyDescent="0.25"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</row>
    <row r="913" spans="17:44" x14ac:dyDescent="0.25"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</row>
    <row r="914" spans="17:44" x14ac:dyDescent="0.25"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</row>
    <row r="915" spans="17:44" x14ac:dyDescent="0.25"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</row>
    <row r="916" spans="17:44" x14ac:dyDescent="0.25"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</row>
    <row r="917" spans="17:44" x14ac:dyDescent="0.25"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</row>
    <row r="918" spans="17:44" x14ac:dyDescent="0.25"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</row>
    <row r="919" spans="17:44" x14ac:dyDescent="0.25"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</row>
    <row r="920" spans="17:44" x14ac:dyDescent="0.25"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</row>
    <row r="921" spans="17:44" x14ac:dyDescent="0.25"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</row>
    <row r="922" spans="17:44" x14ac:dyDescent="0.25"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</row>
    <row r="923" spans="17:44" x14ac:dyDescent="0.25"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</row>
    <row r="924" spans="17:44" x14ac:dyDescent="0.25"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</row>
    <row r="925" spans="17:44" x14ac:dyDescent="0.25"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</row>
    <row r="926" spans="17:44" x14ac:dyDescent="0.25"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</row>
    <row r="927" spans="17:44" x14ac:dyDescent="0.25"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</row>
    <row r="928" spans="17:44" x14ac:dyDescent="0.25"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</row>
    <row r="929" spans="17:44" x14ac:dyDescent="0.25"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</row>
    <row r="930" spans="17:44" x14ac:dyDescent="0.25"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</row>
    <row r="931" spans="17:44" x14ac:dyDescent="0.25"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</row>
    <row r="932" spans="17:44" x14ac:dyDescent="0.25"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</row>
    <row r="933" spans="17:44" x14ac:dyDescent="0.25"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</row>
    <row r="934" spans="17:44" x14ac:dyDescent="0.25"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</row>
    <row r="935" spans="17:44" x14ac:dyDescent="0.25"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</row>
    <row r="936" spans="17:44" x14ac:dyDescent="0.25"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</row>
    <row r="937" spans="17:44" x14ac:dyDescent="0.25"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</row>
    <row r="938" spans="17:44" x14ac:dyDescent="0.25"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</row>
    <row r="939" spans="17:44" x14ac:dyDescent="0.25"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</row>
    <row r="940" spans="17:44" x14ac:dyDescent="0.25"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</row>
    <row r="941" spans="17:44" x14ac:dyDescent="0.25"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</row>
    <row r="942" spans="17:44" x14ac:dyDescent="0.25"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</row>
    <row r="943" spans="17:44" x14ac:dyDescent="0.25"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</row>
    <row r="944" spans="17:44" x14ac:dyDescent="0.25"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</row>
    <row r="945" spans="17:44" x14ac:dyDescent="0.25"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</row>
    <row r="946" spans="17:44" x14ac:dyDescent="0.25"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</row>
    <row r="947" spans="17:44" x14ac:dyDescent="0.25"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</row>
    <row r="948" spans="17:44" x14ac:dyDescent="0.25"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</row>
    <row r="949" spans="17:44" x14ac:dyDescent="0.25"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</row>
    <row r="950" spans="17:44" x14ac:dyDescent="0.25"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</row>
    <row r="951" spans="17:44" x14ac:dyDescent="0.25"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</row>
    <row r="952" spans="17:44" x14ac:dyDescent="0.25"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</row>
    <row r="953" spans="17:44" x14ac:dyDescent="0.25"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</row>
    <row r="954" spans="17:44" x14ac:dyDescent="0.25"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</row>
    <row r="955" spans="17:44" x14ac:dyDescent="0.25"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</row>
    <row r="956" spans="17:44" x14ac:dyDescent="0.25"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</row>
    <row r="957" spans="17:44" x14ac:dyDescent="0.25"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</row>
    <row r="958" spans="17:44" x14ac:dyDescent="0.25"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</row>
    <row r="959" spans="17:44" x14ac:dyDescent="0.25"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</row>
    <row r="960" spans="17:44" x14ac:dyDescent="0.25"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</row>
    <row r="961" spans="17:44" x14ac:dyDescent="0.25"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</row>
    <row r="962" spans="17:44" x14ac:dyDescent="0.25"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</row>
    <row r="963" spans="17:44" x14ac:dyDescent="0.25"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</row>
    <row r="964" spans="17:44" x14ac:dyDescent="0.25"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</row>
    <row r="965" spans="17:44" x14ac:dyDescent="0.25"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</row>
    <row r="966" spans="17:44" x14ac:dyDescent="0.25"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</row>
    <row r="967" spans="17:44" x14ac:dyDescent="0.25"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</row>
    <row r="968" spans="17:44" x14ac:dyDescent="0.25"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</row>
    <row r="969" spans="17:44" x14ac:dyDescent="0.25"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</row>
    <row r="970" spans="17:44" x14ac:dyDescent="0.25"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</row>
    <row r="971" spans="17:44" x14ac:dyDescent="0.25"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</row>
    <row r="972" spans="17:44" x14ac:dyDescent="0.25"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</row>
    <row r="973" spans="17:44" x14ac:dyDescent="0.25"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</row>
    <row r="974" spans="17:44" x14ac:dyDescent="0.25"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</row>
    <row r="975" spans="17:44" x14ac:dyDescent="0.25"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</row>
    <row r="976" spans="17:44" x14ac:dyDescent="0.25"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</row>
    <row r="977" spans="17:44" x14ac:dyDescent="0.25"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</row>
    <row r="978" spans="17:44" x14ac:dyDescent="0.25"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</row>
    <row r="979" spans="17:44" x14ac:dyDescent="0.25"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</row>
    <row r="980" spans="17:44" x14ac:dyDescent="0.25"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</row>
    <row r="981" spans="17:44" x14ac:dyDescent="0.25"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</row>
    <row r="982" spans="17:44" x14ac:dyDescent="0.25"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</row>
    <row r="983" spans="17:44" x14ac:dyDescent="0.25"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</row>
    <row r="984" spans="17:44" x14ac:dyDescent="0.25"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</row>
    <row r="985" spans="17:44" x14ac:dyDescent="0.25"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</row>
    <row r="986" spans="17:44" x14ac:dyDescent="0.25"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</row>
    <row r="987" spans="17:44" x14ac:dyDescent="0.25"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</row>
    <row r="988" spans="17:44" x14ac:dyDescent="0.25"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</row>
    <row r="989" spans="17:44" x14ac:dyDescent="0.25"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</row>
    <row r="990" spans="17:44" x14ac:dyDescent="0.25"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</row>
    <row r="991" spans="17:44" x14ac:dyDescent="0.25"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</row>
    <row r="992" spans="17:44" x14ac:dyDescent="0.25"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</row>
    <row r="993" spans="17:44" x14ac:dyDescent="0.25"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</row>
    <row r="994" spans="17:44" x14ac:dyDescent="0.25"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</row>
    <row r="995" spans="17:44" x14ac:dyDescent="0.25"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</row>
    <row r="996" spans="17:44" x14ac:dyDescent="0.25"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</row>
    <row r="997" spans="17:44" x14ac:dyDescent="0.25"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</row>
    <row r="998" spans="17:44" x14ac:dyDescent="0.25"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</row>
    <row r="999" spans="17:44" x14ac:dyDescent="0.25"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</row>
    <row r="1000" spans="17:44" x14ac:dyDescent="0.25"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</row>
    <row r="1001" spans="17:44" x14ac:dyDescent="0.25"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</row>
    <row r="1002" spans="17:44" x14ac:dyDescent="0.25"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</row>
    <row r="1003" spans="17:44" x14ac:dyDescent="0.25"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</row>
    <row r="1004" spans="17:44" x14ac:dyDescent="0.25"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</row>
    <row r="1005" spans="17:44" x14ac:dyDescent="0.25"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</row>
    <row r="1006" spans="17:44" x14ac:dyDescent="0.25"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</row>
    <row r="1007" spans="17:44" x14ac:dyDescent="0.25"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</row>
    <row r="1008" spans="17:44" x14ac:dyDescent="0.25"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</row>
    <row r="1009" spans="17:44" x14ac:dyDescent="0.25"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</row>
    <row r="1010" spans="17:44" x14ac:dyDescent="0.25"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</row>
    <row r="1011" spans="17:44" x14ac:dyDescent="0.25"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</row>
    <row r="1012" spans="17:44" x14ac:dyDescent="0.25"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</row>
    <row r="1013" spans="17:44" x14ac:dyDescent="0.25"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</row>
    <row r="1014" spans="17:44" x14ac:dyDescent="0.25"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</row>
    <row r="1015" spans="17:44" x14ac:dyDescent="0.25"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</row>
    <row r="1016" spans="17:44" x14ac:dyDescent="0.25"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</row>
    <row r="1017" spans="17:44" x14ac:dyDescent="0.25"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</row>
    <row r="1018" spans="17:44" x14ac:dyDescent="0.25"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</row>
    <row r="1019" spans="17:44" x14ac:dyDescent="0.25"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</row>
    <row r="1020" spans="17:44" x14ac:dyDescent="0.25"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</row>
    <row r="1021" spans="17:44" x14ac:dyDescent="0.25"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</row>
    <row r="1022" spans="17:44" x14ac:dyDescent="0.25"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</row>
    <row r="1023" spans="17:44" x14ac:dyDescent="0.25"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</row>
    <row r="1024" spans="17:44" x14ac:dyDescent="0.25"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</row>
    <row r="1025" spans="17:44" x14ac:dyDescent="0.25"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</row>
    <row r="1026" spans="17:44" x14ac:dyDescent="0.25"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</row>
    <row r="1027" spans="17:44" x14ac:dyDescent="0.25"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</row>
    <row r="1028" spans="17:44" x14ac:dyDescent="0.25"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</row>
    <row r="1029" spans="17:44" x14ac:dyDescent="0.25"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</row>
    <row r="1030" spans="17:44" x14ac:dyDescent="0.25"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</row>
    <row r="1031" spans="17:44" x14ac:dyDescent="0.25"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</row>
    <row r="1032" spans="17:44" x14ac:dyDescent="0.25"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</row>
    <row r="1033" spans="17:44" x14ac:dyDescent="0.25"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</row>
    <row r="1034" spans="17:44" x14ac:dyDescent="0.25"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</row>
    <row r="1035" spans="17:44" x14ac:dyDescent="0.25"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</row>
    <row r="1036" spans="17:44" x14ac:dyDescent="0.25"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</row>
    <row r="1037" spans="17:44" x14ac:dyDescent="0.25"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</row>
    <row r="1038" spans="17:44" x14ac:dyDescent="0.25"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</row>
    <row r="1039" spans="17:44" x14ac:dyDescent="0.25"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</row>
    <row r="1040" spans="17:44" x14ac:dyDescent="0.25"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</row>
    <row r="1041" spans="17:44" x14ac:dyDescent="0.25"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</row>
    <row r="1042" spans="17:44" x14ac:dyDescent="0.25"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</row>
    <row r="1043" spans="17:44" x14ac:dyDescent="0.25"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</row>
    <row r="1044" spans="17:44" x14ac:dyDescent="0.25"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</row>
    <row r="1045" spans="17:44" x14ac:dyDescent="0.25"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</row>
    <row r="1046" spans="17:44" x14ac:dyDescent="0.25"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</row>
    <row r="1047" spans="17:44" x14ac:dyDescent="0.25"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</row>
    <row r="1048" spans="17:44" x14ac:dyDescent="0.25"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</row>
    <row r="1049" spans="17:44" x14ac:dyDescent="0.25"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</row>
    <row r="1050" spans="17:44" x14ac:dyDescent="0.25"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</row>
    <row r="1051" spans="17:44" x14ac:dyDescent="0.25"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</row>
    <row r="1052" spans="17:44" x14ac:dyDescent="0.25"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</row>
    <row r="1053" spans="17:44" x14ac:dyDescent="0.25"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</row>
    <row r="1054" spans="17:44" x14ac:dyDescent="0.25"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</row>
    <row r="1055" spans="17:44" x14ac:dyDescent="0.25"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</row>
    <row r="1056" spans="17:44" x14ac:dyDescent="0.25"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</row>
    <row r="1057" spans="17:44" x14ac:dyDescent="0.25"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</row>
    <row r="1058" spans="17:44" x14ac:dyDescent="0.25"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</row>
    <row r="1059" spans="17:44" x14ac:dyDescent="0.25"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</row>
    <row r="1060" spans="17:44" x14ac:dyDescent="0.25"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</row>
    <row r="1061" spans="17:44" x14ac:dyDescent="0.25"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</row>
    <row r="1062" spans="17:44" x14ac:dyDescent="0.25"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</row>
    <row r="1063" spans="17:44" x14ac:dyDescent="0.25"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</row>
    <row r="1064" spans="17:44" x14ac:dyDescent="0.25"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</row>
    <row r="1065" spans="17:44" x14ac:dyDescent="0.25"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</row>
    <row r="1066" spans="17:44" x14ac:dyDescent="0.25"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</row>
    <row r="1067" spans="17:44" x14ac:dyDescent="0.25"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</row>
    <row r="1068" spans="17:44" x14ac:dyDescent="0.25"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</row>
    <row r="1069" spans="17:44" x14ac:dyDescent="0.25"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</row>
    <row r="1070" spans="17:44" x14ac:dyDescent="0.25"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</row>
    <row r="1071" spans="17:44" x14ac:dyDescent="0.25"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</row>
    <row r="1072" spans="17:44" x14ac:dyDescent="0.25"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</row>
    <row r="1073" spans="17:44" x14ac:dyDescent="0.25"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</row>
    <row r="1074" spans="17:44" x14ac:dyDescent="0.25"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</row>
    <row r="1075" spans="17:44" x14ac:dyDescent="0.25"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</row>
    <row r="1076" spans="17:44" x14ac:dyDescent="0.25"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</row>
    <row r="1077" spans="17:44" x14ac:dyDescent="0.25"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</row>
    <row r="1078" spans="17:44" x14ac:dyDescent="0.25"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</row>
    <row r="1079" spans="17:44" x14ac:dyDescent="0.25"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</row>
    <row r="1080" spans="17:44" x14ac:dyDescent="0.25"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</row>
    <row r="1081" spans="17:44" x14ac:dyDescent="0.25"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</row>
    <row r="1082" spans="17:44" x14ac:dyDescent="0.25"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</row>
    <row r="1083" spans="17:44" x14ac:dyDescent="0.25"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</row>
    <row r="1084" spans="17:44" x14ac:dyDescent="0.25"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</row>
    <row r="1085" spans="17:44" x14ac:dyDescent="0.25"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</row>
    <row r="1086" spans="17:44" x14ac:dyDescent="0.25"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</row>
    <row r="1087" spans="17:44" x14ac:dyDescent="0.25"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</row>
    <row r="1088" spans="17:44" x14ac:dyDescent="0.25"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</row>
    <row r="1089" spans="17:44" x14ac:dyDescent="0.25"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</row>
    <row r="1090" spans="17:44" x14ac:dyDescent="0.25"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</row>
    <row r="1091" spans="17:44" x14ac:dyDescent="0.25"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</row>
    <row r="1092" spans="17:44" x14ac:dyDescent="0.25"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</row>
    <row r="1093" spans="17:44" x14ac:dyDescent="0.25"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</row>
    <row r="1094" spans="17:44" x14ac:dyDescent="0.25"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</row>
    <row r="1095" spans="17:44" x14ac:dyDescent="0.25"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</row>
    <row r="1096" spans="17:44" x14ac:dyDescent="0.25"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</row>
    <row r="1097" spans="17:44" x14ac:dyDescent="0.25"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</row>
    <row r="1098" spans="17:44" x14ac:dyDescent="0.25"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</row>
    <row r="1099" spans="17:44" x14ac:dyDescent="0.25"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</row>
    <row r="1100" spans="17:44" x14ac:dyDescent="0.25"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</row>
    <row r="1101" spans="17:44" x14ac:dyDescent="0.25"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</row>
    <row r="1102" spans="17:44" x14ac:dyDescent="0.25"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</row>
    <row r="1103" spans="17:44" x14ac:dyDescent="0.25"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</row>
    <row r="1104" spans="17:44" x14ac:dyDescent="0.25"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</row>
    <row r="1105" spans="17:44" x14ac:dyDescent="0.25"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</row>
    <row r="1106" spans="17:44" x14ac:dyDescent="0.25"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</row>
    <row r="1107" spans="17:44" x14ac:dyDescent="0.25"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</row>
    <row r="1108" spans="17:44" x14ac:dyDescent="0.25"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</row>
    <row r="1109" spans="17:44" x14ac:dyDescent="0.25"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</row>
    <row r="1110" spans="17:44" x14ac:dyDescent="0.25"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</row>
    <row r="1111" spans="17:44" x14ac:dyDescent="0.25"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</row>
    <row r="1112" spans="17:44" x14ac:dyDescent="0.25"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</row>
    <row r="1113" spans="17:44" x14ac:dyDescent="0.25"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</row>
    <row r="1114" spans="17:44" x14ac:dyDescent="0.25"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</row>
    <row r="1115" spans="17:44" x14ac:dyDescent="0.25"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</row>
    <row r="1116" spans="17:44" x14ac:dyDescent="0.25"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</row>
    <row r="1117" spans="17:44" x14ac:dyDescent="0.25"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</row>
    <row r="1118" spans="17:44" x14ac:dyDescent="0.25"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</row>
    <row r="1119" spans="17:44" x14ac:dyDescent="0.25"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</row>
    <row r="1120" spans="17:44" x14ac:dyDescent="0.25"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</row>
    <row r="1121" spans="17:44" x14ac:dyDescent="0.25"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</row>
    <row r="1122" spans="17:44" x14ac:dyDescent="0.25"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</row>
    <row r="1123" spans="17:44" x14ac:dyDescent="0.25"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</row>
    <row r="1124" spans="17:44" x14ac:dyDescent="0.25"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</row>
    <row r="1125" spans="17:44" x14ac:dyDescent="0.25"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</row>
    <row r="1126" spans="17:44" x14ac:dyDescent="0.25"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</row>
    <row r="1127" spans="17:44" x14ac:dyDescent="0.25"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</row>
    <row r="1128" spans="17:44" x14ac:dyDescent="0.25"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</row>
    <row r="1129" spans="17:44" x14ac:dyDescent="0.25"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</row>
    <row r="1130" spans="17:44" x14ac:dyDescent="0.25"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</row>
    <row r="1131" spans="17:44" x14ac:dyDescent="0.25"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</row>
    <row r="1132" spans="17:44" x14ac:dyDescent="0.25"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</row>
    <row r="1133" spans="17:44" x14ac:dyDescent="0.25"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</row>
    <row r="1134" spans="17:44" x14ac:dyDescent="0.25"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</row>
    <row r="1135" spans="17:44" x14ac:dyDescent="0.25"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</row>
    <row r="1136" spans="17:44" x14ac:dyDescent="0.25"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</row>
    <row r="1137" spans="17:44" x14ac:dyDescent="0.25"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</row>
    <row r="1138" spans="17:44" x14ac:dyDescent="0.25"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</row>
    <row r="1139" spans="17:44" x14ac:dyDescent="0.25"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</row>
    <row r="1140" spans="17:44" x14ac:dyDescent="0.25"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</row>
    <row r="1141" spans="17:44" x14ac:dyDescent="0.25"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</row>
    <row r="1142" spans="17:44" x14ac:dyDescent="0.25"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</row>
    <row r="1143" spans="17:44" x14ac:dyDescent="0.25"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</row>
    <row r="1144" spans="17:44" x14ac:dyDescent="0.25"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</row>
    <row r="1145" spans="17:44" x14ac:dyDescent="0.25"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</row>
    <row r="1146" spans="17:44" x14ac:dyDescent="0.25"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</row>
    <row r="1147" spans="17:44" x14ac:dyDescent="0.25"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</row>
    <row r="1148" spans="17:44" x14ac:dyDescent="0.25"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</row>
    <row r="1149" spans="17:44" x14ac:dyDescent="0.25"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</row>
    <row r="1150" spans="17:44" x14ac:dyDescent="0.25"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</row>
    <row r="1151" spans="17:44" x14ac:dyDescent="0.25"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</row>
    <row r="1152" spans="17:44" x14ac:dyDescent="0.25"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</row>
    <row r="1153" spans="17:44" x14ac:dyDescent="0.25"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</row>
    <row r="1154" spans="17:44" x14ac:dyDescent="0.25"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</row>
    <row r="1155" spans="17:44" x14ac:dyDescent="0.25"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</row>
    <row r="1156" spans="17:44" x14ac:dyDescent="0.25"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</row>
    <row r="1157" spans="17:44" x14ac:dyDescent="0.25"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</row>
    <row r="1158" spans="17:44" x14ac:dyDescent="0.25"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</row>
    <row r="1159" spans="17:44" x14ac:dyDescent="0.25"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</row>
    <row r="1160" spans="17:44" x14ac:dyDescent="0.25"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</row>
    <row r="1161" spans="17:44" x14ac:dyDescent="0.25"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</row>
    <row r="1162" spans="17:44" x14ac:dyDescent="0.25"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</row>
    <row r="1163" spans="17:44" x14ac:dyDescent="0.25"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</row>
    <row r="1164" spans="17:44" x14ac:dyDescent="0.25"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</row>
    <row r="1165" spans="17:44" x14ac:dyDescent="0.25"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</row>
    <row r="1166" spans="17:44" x14ac:dyDescent="0.25"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</row>
    <row r="1167" spans="17:44" x14ac:dyDescent="0.25"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</row>
    <row r="1168" spans="17:44" x14ac:dyDescent="0.25"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</row>
    <row r="1169" spans="17:44" x14ac:dyDescent="0.25"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</row>
    <row r="1170" spans="17:44" x14ac:dyDescent="0.25"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</row>
    <row r="1171" spans="17:44" x14ac:dyDescent="0.25"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</row>
    <row r="1172" spans="17:44" x14ac:dyDescent="0.25"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</row>
    <row r="1173" spans="17:44" x14ac:dyDescent="0.25"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</row>
    <row r="1174" spans="17:44" x14ac:dyDescent="0.25"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</row>
    <row r="1175" spans="17:44" x14ac:dyDescent="0.25"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</row>
    <row r="1176" spans="17:44" x14ac:dyDescent="0.25"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</row>
    <row r="1177" spans="17:44" x14ac:dyDescent="0.25"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</row>
    <row r="1178" spans="17:44" x14ac:dyDescent="0.25"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</row>
    <row r="1179" spans="17:44" x14ac:dyDescent="0.25"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</row>
    <row r="1180" spans="17:44" x14ac:dyDescent="0.25"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</row>
    <row r="1181" spans="17:44" x14ac:dyDescent="0.25"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</row>
    <row r="1182" spans="17:44" x14ac:dyDescent="0.25"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</row>
    <row r="1183" spans="17:44" x14ac:dyDescent="0.25"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</row>
    <row r="1184" spans="17:44" x14ac:dyDescent="0.25"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</row>
    <row r="1185" spans="17:44" x14ac:dyDescent="0.25"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</row>
    <row r="1186" spans="17:44" x14ac:dyDescent="0.25"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</row>
    <row r="1187" spans="17:44" x14ac:dyDescent="0.25"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</row>
    <row r="1188" spans="17:44" x14ac:dyDescent="0.25"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</row>
    <row r="1189" spans="17:44" x14ac:dyDescent="0.25"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</row>
    <row r="1190" spans="17:44" x14ac:dyDescent="0.25"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</row>
    <row r="1191" spans="17:44" x14ac:dyDescent="0.25"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</row>
    <row r="1192" spans="17:44" x14ac:dyDescent="0.25"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</row>
    <row r="1193" spans="17:44" x14ac:dyDescent="0.25"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</row>
    <row r="1194" spans="17:44" x14ac:dyDescent="0.25"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</row>
    <row r="1195" spans="17:44" x14ac:dyDescent="0.25"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</row>
    <row r="1196" spans="17:44" x14ac:dyDescent="0.25"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</row>
    <row r="1197" spans="17:44" x14ac:dyDescent="0.25"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</row>
    <row r="1198" spans="17:44" x14ac:dyDescent="0.25"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</row>
    <row r="1199" spans="17:44" x14ac:dyDescent="0.25"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</row>
    <row r="1200" spans="17:44" x14ac:dyDescent="0.25"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</row>
    <row r="1201" spans="17:44" x14ac:dyDescent="0.25"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</row>
    <row r="1202" spans="17:44" x14ac:dyDescent="0.25"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</row>
    <row r="1203" spans="17:44" x14ac:dyDescent="0.25"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</row>
    <row r="1204" spans="17:44" x14ac:dyDescent="0.25"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</row>
    <row r="1205" spans="17:44" x14ac:dyDescent="0.25"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</row>
    <row r="1206" spans="17:44" x14ac:dyDescent="0.25"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</row>
    <row r="1207" spans="17:44" x14ac:dyDescent="0.25"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</row>
    <row r="1208" spans="17:44" x14ac:dyDescent="0.25"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</row>
    <row r="1209" spans="17:44" x14ac:dyDescent="0.25"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</row>
    <row r="1210" spans="17:44" x14ac:dyDescent="0.25"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</row>
    <row r="1211" spans="17:44" x14ac:dyDescent="0.25"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</row>
    <row r="1212" spans="17:44" x14ac:dyDescent="0.25"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</row>
    <row r="1213" spans="17:44" x14ac:dyDescent="0.25"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</row>
    <row r="1214" spans="17:44" x14ac:dyDescent="0.25"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</row>
    <row r="1215" spans="17:44" x14ac:dyDescent="0.25"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</row>
    <row r="1216" spans="17:44" x14ac:dyDescent="0.25"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</row>
    <row r="1217" spans="17:44" x14ac:dyDescent="0.25"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</row>
    <row r="1218" spans="17:44" x14ac:dyDescent="0.25"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</row>
    <row r="1219" spans="17:44" x14ac:dyDescent="0.25"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</row>
    <row r="1220" spans="17:44" x14ac:dyDescent="0.25"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</row>
    <row r="1221" spans="17:44" x14ac:dyDescent="0.25"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</row>
    <row r="1222" spans="17:44" x14ac:dyDescent="0.25"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</row>
    <row r="1223" spans="17:44" x14ac:dyDescent="0.25"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</row>
    <row r="1224" spans="17:44" x14ac:dyDescent="0.25"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</row>
    <row r="1225" spans="17:44" x14ac:dyDescent="0.25"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</row>
    <row r="1226" spans="17:44" x14ac:dyDescent="0.25"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</row>
    <row r="1227" spans="17:44" x14ac:dyDescent="0.25"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</row>
    <row r="1228" spans="17:44" x14ac:dyDescent="0.25"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</row>
    <row r="1229" spans="17:44" x14ac:dyDescent="0.25"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</row>
    <row r="1230" spans="17:44" x14ac:dyDescent="0.25"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</row>
    <row r="1231" spans="17:44" x14ac:dyDescent="0.25"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</row>
    <row r="1232" spans="17:44" x14ac:dyDescent="0.25"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</row>
    <row r="1233" spans="17:44" x14ac:dyDescent="0.25"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</row>
    <row r="1234" spans="17:44" x14ac:dyDescent="0.25"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</row>
    <row r="1235" spans="17:44" x14ac:dyDescent="0.25"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</row>
    <row r="1236" spans="17:44" x14ac:dyDescent="0.25"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</row>
    <row r="1237" spans="17:44" x14ac:dyDescent="0.25"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</row>
    <row r="1238" spans="17:44" x14ac:dyDescent="0.25"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</row>
    <row r="1239" spans="17:44" x14ac:dyDescent="0.25"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</row>
    <row r="1240" spans="17:44" x14ac:dyDescent="0.25"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</row>
    <row r="1241" spans="17:44" x14ac:dyDescent="0.25"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</row>
    <row r="1242" spans="17:44" x14ac:dyDescent="0.25"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</row>
    <row r="1243" spans="17:44" x14ac:dyDescent="0.25"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</row>
    <row r="1244" spans="17:44" x14ac:dyDescent="0.25"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</row>
    <row r="1245" spans="17:44" x14ac:dyDescent="0.25"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</row>
    <row r="1246" spans="17:44" x14ac:dyDescent="0.25"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</row>
    <row r="1247" spans="17:44" x14ac:dyDescent="0.25"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</row>
    <row r="1248" spans="17:44" x14ac:dyDescent="0.25"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</row>
    <row r="1249" spans="17:44" x14ac:dyDescent="0.25"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</row>
    <row r="1250" spans="17:44" x14ac:dyDescent="0.25"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</row>
    <row r="1251" spans="17:44" x14ac:dyDescent="0.25"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</row>
    <row r="1252" spans="17:44" x14ac:dyDescent="0.25"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</row>
    <row r="1253" spans="17:44" x14ac:dyDescent="0.25"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</row>
    <row r="1254" spans="17:44" x14ac:dyDescent="0.25"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</row>
    <row r="1255" spans="17:44" x14ac:dyDescent="0.25"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</row>
    <row r="1256" spans="17:44" x14ac:dyDescent="0.25"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</row>
    <row r="1257" spans="17:44" x14ac:dyDescent="0.25"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</row>
    <row r="1258" spans="17:44" x14ac:dyDescent="0.25"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</row>
    <row r="1259" spans="17:44" x14ac:dyDescent="0.25"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</row>
    <row r="1260" spans="17:44" x14ac:dyDescent="0.25"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</row>
    <row r="1261" spans="17:44" x14ac:dyDescent="0.25"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</row>
    <row r="1262" spans="17:44" x14ac:dyDescent="0.25"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</row>
    <row r="1263" spans="17:44" x14ac:dyDescent="0.25"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</row>
    <row r="1264" spans="17:44" x14ac:dyDescent="0.25"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</row>
    <row r="1265" spans="17:44" x14ac:dyDescent="0.25"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</row>
    <row r="1266" spans="17:44" x14ac:dyDescent="0.25"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</row>
    <row r="1267" spans="17:44" x14ac:dyDescent="0.25"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</row>
    <row r="1268" spans="17:44" x14ac:dyDescent="0.25"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</row>
    <row r="1269" spans="17:44" x14ac:dyDescent="0.25"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</row>
    <row r="1270" spans="17:44" x14ac:dyDescent="0.25"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</row>
    <row r="1271" spans="17:44" x14ac:dyDescent="0.25"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</row>
    <row r="1272" spans="17:44" x14ac:dyDescent="0.25"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</row>
    <row r="1273" spans="17:44" x14ac:dyDescent="0.25"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</row>
    <row r="1274" spans="17:44" x14ac:dyDescent="0.25"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</row>
    <row r="1275" spans="17:44" x14ac:dyDescent="0.25"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</row>
    <row r="1276" spans="17:44" x14ac:dyDescent="0.25"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</row>
    <row r="1277" spans="17:44" x14ac:dyDescent="0.25"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</row>
    <row r="1278" spans="17:44" x14ac:dyDescent="0.25"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</row>
    <row r="1279" spans="17:44" x14ac:dyDescent="0.25"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</row>
    <row r="1280" spans="17:44" x14ac:dyDescent="0.25"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</row>
    <row r="1281" spans="17:44" x14ac:dyDescent="0.25"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</row>
    <row r="1282" spans="17:44" x14ac:dyDescent="0.25"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</row>
    <row r="1283" spans="17:44" x14ac:dyDescent="0.25"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</row>
    <row r="1284" spans="17:44" x14ac:dyDescent="0.25"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</row>
    <row r="1285" spans="17:44" x14ac:dyDescent="0.25"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</row>
    <row r="1286" spans="17:44" x14ac:dyDescent="0.25"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</row>
    <row r="1287" spans="17:44" x14ac:dyDescent="0.25"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</row>
    <row r="1288" spans="17:44" x14ac:dyDescent="0.25"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</row>
    <row r="1289" spans="17:44" x14ac:dyDescent="0.25"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</row>
    <row r="1290" spans="17:44" x14ac:dyDescent="0.25"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</row>
    <row r="1291" spans="17:44" x14ac:dyDescent="0.25"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</row>
    <row r="1292" spans="17:44" x14ac:dyDescent="0.25"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</row>
    <row r="1293" spans="17:44" x14ac:dyDescent="0.25"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</row>
    <row r="1294" spans="17:44" x14ac:dyDescent="0.25"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</row>
    <row r="1295" spans="17:44" x14ac:dyDescent="0.25"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</row>
    <row r="1296" spans="17:44" x14ac:dyDescent="0.25"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</row>
    <row r="1297" spans="17:44" x14ac:dyDescent="0.25"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</row>
    <row r="1298" spans="17:44" x14ac:dyDescent="0.25"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</row>
    <row r="1299" spans="17:44" x14ac:dyDescent="0.25"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</row>
    <row r="1300" spans="17:44" x14ac:dyDescent="0.25"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</row>
    <row r="1301" spans="17:44" x14ac:dyDescent="0.25"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</row>
    <row r="1302" spans="17:44" x14ac:dyDescent="0.25"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</row>
    <row r="1303" spans="17:44" x14ac:dyDescent="0.25"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</row>
    <row r="1304" spans="17:44" x14ac:dyDescent="0.25"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</row>
    <row r="1305" spans="17:44" x14ac:dyDescent="0.25"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</row>
    <row r="1306" spans="17:44" x14ac:dyDescent="0.25"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</row>
    <row r="1307" spans="17:44" x14ac:dyDescent="0.25"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</row>
    <row r="1308" spans="17:44" x14ac:dyDescent="0.25"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</row>
    <row r="1309" spans="17:44" x14ac:dyDescent="0.25"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</row>
    <row r="1310" spans="17:44" x14ac:dyDescent="0.25"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</row>
    <row r="1311" spans="17:44" x14ac:dyDescent="0.25"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</row>
    <row r="1312" spans="17:44" x14ac:dyDescent="0.25"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</row>
    <row r="1313" spans="17:44" x14ac:dyDescent="0.25"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</row>
    <row r="1314" spans="17:44" x14ac:dyDescent="0.25"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</row>
    <row r="1315" spans="17:44" x14ac:dyDescent="0.25"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</row>
    <row r="1316" spans="17:44" x14ac:dyDescent="0.25"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</row>
    <row r="1317" spans="17:44" x14ac:dyDescent="0.25"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</row>
    <row r="1318" spans="17:44" x14ac:dyDescent="0.25"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</row>
    <row r="1319" spans="17:44" x14ac:dyDescent="0.25"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</row>
    <row r="1320" spans="17:44" x14ac:dyDescent="0.25"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</row>
    <row r="1321" spans="17:44" x14ac:dyDescent="0.25"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</row>
    <row r="1322" spans="17:44" x14ac:dyDescent="0.25"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</row>
    <row r="1323" spans="17:44" x14ac:dyDescent="0.25"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</row>
    <row r="1324" spans="17:44" x14ac:dyDescent="0.25"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</row>
    <row r="1325" spans="17:44" x14ac:dyDescent="0.25"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</row>
    <row r="1326" spans="17:44" x14ac:dyDescent="0.25"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</row>
    <row r="1327" spans="17:44" x14ac:dyDescent="0.25"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</row>
    <row r="1328" spans="17:44" x14ac:dyDescent="0.25"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</row>
    <row r="1329" spans="17:44" x14ac:dyDescent="0.25"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</row>
    <row r="1330" spans="17:44" x14ac:dyDescent="0.25"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</row>
    <row r="1331" spans="17:44" x14ac:dyDescent="0.25"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</row>
    <row r="1332" spans="17:44" x14ac:dyDescent="0.25"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</row>
    <row r="1333" spans="17:44" x14ac:dyDescent="0.25"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</row>
    <row r="1334" spans="17:44" x14ac:dyDescent="0.25"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</row>
    <row r="1335" spans="17:44" x14ac:dyDescent="0.25"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</row>
    <row r="1336" spans="17:44" x14ac:dyDescent="0.25"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</row>
    <row r="1337" spans="17:44" x14ac:dyDescent="0.25"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</row>
    <row r="1338" spans="17:44" x14ac:dyDescent="0.25"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</row>
    <row r="1339" spans="17:44" x14ac:dyDescent="0.25"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</row>
    <row r="1340" spans="17:44" x14ac:dyDescent="0.25"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</row>
    <row r="1341" spans="17:44" x14ac:dyDescent="0.25"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</row>
    <row r="1342" spans="17:44" x14ac:dyDescent="0.25"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</row>
    <row r="1343" spans="17:44" x14ac:dyDescent="0.25"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</row>
    <row r="1344" spans="17:44" x14ac:dyDescent="0.25"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</row>
    <row r="1345" spans="17:44" x14ac:dyDescent="0.25"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</row>
    <row r="1346" spans="17:44" x14ac:dyDescent="0.25"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</row>
    <row r="1347" spans="17:44" x14ac:dyDescent="0.25"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</row>
    <row r="1348" spans="17:44" x14ac:dyDescent="0.25"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</row>
    <row r="1349" spans="17:44" x14ac:dyDescent="0.25"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</row>
    <row r="1350" spans="17:44" x14ac:dyDescent="0.25"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</row>
    <row r="1351" spans="17:44" x14ac:dyDescent="0.25"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</row>
    <row r="1352" spans="17:44" x14ac:dyDescent="0.25"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</row>
    <row r="1353" spans="17:44" x14ac:dyDescent="0.25"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</row>
    <row r="1354" spans="17:44" x14ac:dyDescent="0.25"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</row>
    <row r="1355" spans="17:44" x14ac:dyDescent="0.25"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</row>
    <row r="1356" spans="17:44" x14ac:dyDescent="0.25"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</row>
    <row r="1357" spans="17:44" x14ac:dyDescent="0.25"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</row>
    <row r="1358" spans="17:44" x14ac:dyDescent="0.25"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</row>
    <row r="1359" spans="17:44" x14ac:dyDescent="0.25"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</row>
    <row r="1360" spans="17:44" x14ac:dyDescent="0.25"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</row>
    <row r="1361" spans="17:44" x14ac:dyDescent="0.25"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</row>
    <row r="1362" spans="17:44" x14ac:dyDescent="0.25"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</row>
    <row r="1363" spans="17:44" x14ac:dyDescent="0.25"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</row>
    <row r="1364" spans="17:44" x14ac:dyDescent="0.25"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</row>
    <row r="1365" spans="17:44" x14ac:dyDescent="0.25"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</row>
    <row r="1366" spans="17:44" x14ac:dyDescent="0.25"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</row>
    <row r="1367" spans="17:44" x14ac:dyDescent="0.25"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</row>
    <row r="1368" spans="17:44" x14ac:dyDescent="0.25"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</row>
    <row r="1369" spans="17:44" x14ac:dyDescent="0.25"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</row>
    <row r="1370" spans="17:44" x14ac:dyDescent="0.25"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</row>
    <row r="1371" spans="17:44" x14ac:dyDescent="0.25"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</row>
    <row r="1372" spans="17:44" x14ac:dyDescent="0.25"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</row>
    <row r="1373" spans="17:44" x14ac:dyDescent="0.25"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</row>
    <row r="1374" spans="17:44" x14ac:dyDescent="0.25"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</row>
    <row r="1375" spans="17:44" x14ac:dyDescent="0.25"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</row>
    <row r="1376" spans="17:44" x14ac:dyDescent="0.25"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</row>
    <row r="1377" spans="29:44" x14ac:dyDescent="0.25"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</row>
    <row r="1378" spans="29:44" x14ac:dyDescent="0.25"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</row>
    <row r="1379" spans="29:44" x14ac:dyDescent="0.25"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</row>
    <row r="1380" spans="29:44" x14ac:dyDescent="0.25"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</row>
    <row r="1381" spans="29:44" x14ac:dyDescent="0.25"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</row>
    <row r="1382" spans="29:44" x14ac:dyDescent="0.25"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</row>
    <row r="1383" spans="29:44" x14ac:dyDescent="0.25"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</row>
    <row r="1384" spans="29:44" x14ac:dyDescent="0.25"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</row>
    <row r="1385" spans="29:44" x14ac:dyDescent="0.25"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</row>
    <row r="1386" spans="29:44" x14ac:dyDescent="0.25"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</row>
    <row r="1387" spans="29:44" x14ac:dyDescent="0.25"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</row>
    <row r="1388" spans="29:44" x14ac:dyDescent="0.25"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</row>
  </sheetData>
  <mergeCells count="4">
    <mergeCell ref="G175:H175"/>
    <mergeCell ref="B8:N8"/>
    <mergeCell ref="B9:N9"/>
    <mergeCell ref="B10:N10"/>
  </mergeCells>
  <pageMargins left="0.7" right="0.7" top="0.75" bottom="0.75" header="0.3" footer="0.3"/>
  <pageSetup paperSize="5" scale="38" fitToHeight="0" orientation="landscape" r:id="rId1"/>
  <ignoredErrors>
    <ignoredError sqref="M164:N164 M70 M78:N78 M81:N81 M86:M88 M91 M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Temporal JULIO 2026</vt:lpstr>
      <vt:lpstr>'Nomina Temporal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2026-07-27T15:07:16Z</cp:lastPrinted>
  <dcterms:created xsi:type="dcterms:W3CDTF">2020-12-28T11:49:14Z</dcterms:created>
  <dcterms:modified xsi:type="dcterms:W3CDTF">2026-07-28T12:34:21Z</dcterms:modified>
</cp:coreProperties>
</file>