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delossantos\OneDrive - Ministerio de Hacienda\Escritorio\"/>
    </mc:Choice>
  </mc:AlternateContent>
  <xr:revisionPtr revIDLastSave="0" documentId="13_ncr:1_{AB52646F-7933-45DC-90FC-C5F5DDA650C6}" xr6:coauthVersionLast="47" xr6:coauthVersionMax="47" xr10:uidLastSave="{00000000-0000-0000-0000-000000000000}"/>
  <bookViews>
    <workbookView xWindow="-28920" yWindow="-120" windowWidth="29040" windowHeight="15720" xr2:uid="{6C1F10E4-FA44-45C2-B3EE-C919DFDE07C3}"/>
  </bookViews>
  <sheets>
    <sheet name="INVENTARIO AL 31 DE MARZO 2025" sheetId="1" r:id="rId1"/>
  </sheets>
  <definedNames>
    <definedName name="_xlnm.Print_Area" localSheetId="0">'INVENTARIO AL 31 DE MARZO 2025'!$A$1:$K$313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2" i="1" l="1"/>
  <c r="J250" i="1"/>
  <c r="J249" i="1"/>
  <c r="J248" i="1"/>
  <c r="J232" i="1"/>
  <c r="J214" i="1"/>
  <c r="J205" i="1"/>
  <c r="J198" i="1"/>
  <c r="J197" i="1"/>
  <c r="J191" i="1"/>
  <c r="J21" i="1"/>
  <c r="J17" i="1"/>
  <c r="J27" i="1"/>
  <c r="J22" i="1"/>
  <c r="J19" i="1"/>
  <c r="J18" i="1"/>
  <c r="J16" i="1"/>
  <c r="J14" i="1"/>
  <c r="J15" i="1"/>
  <c r="J70" i="1"/>
  <c r="J283" i="1"/>
  <c r="J184" i="1"/>
  <c r="J132" i="1"/>
  <c r="J114" i="1"/>
  <c r="J115" i="1"/>
  <c r="J90" i="1"/>
  <c r="J89" i="1"/>
  <c r="J82" i="1"/>
  <c r="J80" i="1"/>
  <c r="J20" i="1" l="1"/>
  <c r="J49" i="1"/>
  <c r="J109" i="1"/>
  <c r="J229" i="1" l="1"/>
  <c r="J219" i="1"/>
  <c r="J193" i="1"/>
  <c r="J180" i="1"/>
  <c r="J151" i="1" l="1"/>
  <c r="J271" i="1"/>
  <c r="J116" i="1"/>
  <c r="J117" i="1"/>
  <c r="J118" i="1"/>
  <c r="J119" i="1"/>
  <c r="J120" i="1"/>
  <c r="J100" i="1"/>
  <c r="J101" i="1"/>
  <c r="J102" i="1"/>
  <c r="J75" i="1" l="1"/>
  <c r="J74" i="1"/>
  <c r="J153" i="1"/>
  <c r="J121" i="1"/>
  <c r="J122" i="1"/>
  <c r="J123" i="1"/>
  <c r="J124" i="1"/>
  <c r="J125" i="1"/>
  <c r="J126" i="1"/>
  <c r="J127" i="1"/>
  <c r="J128" i="1"/>
  <c r="J129" i="1"/>
  <c r="J130" i="1"/>
  <c r="J131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2" i="1"/>
  <c r="J23" i="1"/>
  <c r="J24" i="1"/>
  <c r="J25" i="1"/>
  <c r="J26" i="1"/>
  <c r="J282" i="1"/>
  <c r="J281" i="1"/>
  <c r="J280" i="1"/>
  <c r="J279" i="1"/>
  <c r="J278" i="1"/>
  <c r="J277" i="1"/>
  <c r="J276" i="1"/>
  <c r="J275" i="1"/>
  <c r="J274" i="1"/>
  <c r="J273" i="1"/>
  <c r="J272" i="1"/>
  <c r="J270" i="1"/>
  <c r="J269" i="1"/>
  <c r="J268" i="1"/>
  <c r="J267" i="1"/>
  <c r="J266" i="1"/>
  <c r="J265" i="1"/>
  <c r="J264" i="1"/>
  <c r="J263" i="1"/>
  <c r="J261" i="1"/>
  <c r="J260" i="1"/>
  <c r="J259" i="1"/>
  <c r="J252" i="1"/>
  <c r="J251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1" i="1"/>
  <c r="J230" i="1"/>
  <c r="J228" i="1"/>
  <c r="J227" i="1"/>
  <c r="J226" i="1"/>
  <c r="J225" i="1"/>
  <c r="J224" i="1"/>
  <c r="J223" i="1"/>
  <c r="J222" i="1"/>
  <c r="J221" i="1"/>
  <c r="J220" i="1"/>
  <c r="J218" i="1"/>
  <c r="J217" i="1"/>
  <c r="J216" i="1"/>
  <c r="J215" i="1"/>
  <c r="J213" i="1"/>
  <c r="J212" i="1"/>
  <c r="J211" i="1"/>
  <c r="J210" i="1"/>
  <c r="J209" i="1"/>
  <c r="J208" i="1"/>
  <c r="J207" i="1"/>
  <c r="J206" i="1"/>
  <c r="J204" i="1"/>
  <c r="J203" i="1"/>
  <c r="J202" i="1"/>
  <c r="J201" i="1"/>
  <c r="XFD201" i="1" s="1"/>
  <c r="J200" i="1"/>
  <c r="J199" i="1"/>
  <c r="J196" i="1"/>
  <c r="J195" i="1"/>
  <c r="J194" i="1"/>
  <c r="J192" i="1"/>
  <c r="J190" i="1"/>
  <c r="J189" i="1"/>
  <c r="J188" i="1"/>
  <c r="J187" i="1"/>
  <c r="J186" i="1"/>
  <c r="J185" i="1"/>
  <c r="J183" i="1"/>
  <c r="J182" i="1"/>
  <c r="J181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08" i="1"/>
  <c r="J107" i="1"/>
  <c r="J106" i="1"/>
  <c r="J105" i="1"/>
  <c r="J104" i="1"/>
  <c r="J103" i="1"/>
  <c r="J99" i="1"/>
  <c r="J94" i="1"/>
  <c r="J93" i="1"/>
  <c r="J92" i="1"/>
  <c r="J91" i="1"/>
  <c r="J88" i="1"/>
  <c r="J87" i="1"/>
  <c r="J86" i="1"/>
  <c r="J85" i="1"/>
  <c r="J84" i="1"/>
  <c r="J83" i="1"/>
  <c r="J81" i="1"/>
  <c r="J73" i="1"/>
  <c r="J72" i="1"/>
  <c r="J71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28" i="1" l="1"/>
  <c r="J95" i="1"/>
  <c r="J76" i="1"/>
  <c r="J154" i="1"/>
  <c r="J110" i="1"/>
  <c r="J255" i="1"/>
  <c r="J284" i="1"/>
  <c r="F286" i="1" l="1"/>
</calcChain>
</file>

<file path=xl/sharedStrings.xml><?xml version="1.0" encoding="utf-8"?>
<sst xmlns="http://schemas.openxmlformats.org/spreadsheetml/2006/main" count="966" uniqueCount="593">
  <si>
    <t>Dirección General de Jubilaciones y Pensiones a Cargo del Estado</t>
  </si>
  <si>
    <t xml:space="preserve">  DEPARTAMENTO ADMINISTRATIVO</t>
  </si>
  <si>
    <t>COCINA</t>
  </si>
  <si>
    <t>FECHA DE ADQUISICIÓN</t>
  </si>
  <si>
    <t>FECHA DE REGISTRO</t>
  </si>
  <si>
    <t xml:space="preserve">CODIGO       </t>
  </si>
  <si>
    <t>DESCRIPCION DEL BIEN</t>
  </si>
  <si>
    <t>CANTIDAD ENTRADA</t>
  </si>
  <si>
    <t>UNIDAD</t>
  </si>
  <si>
    <t>MONTO POR UNIDAD</t>
  </si>
  <si>
    <t>MONTO TOTAL</t>
  </si>
  <si>
    <t>EXISTENCIA</t>
  </si>
  <si>
    <t>CON</t>
  </si>
  <si>
    <t>3318</t>
  </si>
  <si>
    <t>C0009</t>
  </si>
  <si>
    <t>FARDO 20/1</t>
  </si>
  <si>
    <t>3223</t>
  </si>
  <si>
    <t>BRILLO VERDE</t>
  </si>
  <si>
    <t xml:space="preserve">UNIDAD </t>
  </si>
  <si>
    <t>PAQUETE</t>
  </si>
  <si>
    <t>4080</t>
  </si>
  <si>
    <t>C0011</t>
  </si>
  <si>
    <t>PAQ. 1 LIB.</t>
  </si>
  <si>
    <t>60635</t>
  </si>
  <si>
    <t>C0322</t>
  </si>
  <si>
    <t xml:space="preserve">PAQUETE </t>
  </si>
  <si>
    <t>C0023</t>
  </si>
  <si>
    <t>CREMORA  DE 22 ONZAS</t>
  </si>
  <si>
    <t>3312</t>
  </si>
  <si>
    <t>C0251</t>
  </si>
  <si>
    <t>LATA</t>
  </si>
  <si>
    <t>2314</t>
  </si>
  <si>
    <t>C0055</t>
  </si>
  <si>
    <t>ENVESE PLASTICOS P/ HABICHUELA 50/1</t>
  </si>
  <si>
    <t>FAT</t>
  </si>
  <si>
    <t>13</t>
  </si>
  <si>
    <t>C0087</t>
  </si>
  <si>
    <t>PL-001</t>
  </si>
  <si>
    <t>FARDO 200/1</t>
  </si>
  <si>
    <t>314</t>
  </si>
  <si>
    <t>C0187</t>
  </si>
  <si>
    <t>CUCHARAS PLASTICAS</t>
  </si>
  <si>
    <t>2886</t>
  </si>
  <si>
    <t>C0315</t>
  </si>
  <si>
    <t xml:space="preserve">PAQ. 50/1 </t>
  </si>
  <si>
    <t>C0022</t>
  </si>
  <si>
    <t>SERVILLETA 500/1</t>
  </si>
  <si>
    <t>FARDO</t>
  </si>
  <si>
    <t>C0319</t>
  </si>
  <si>
    <t>C0029</t>
  </si>
  <si>
    <t>BOTELLONES DE AGUA PURIFICADA</t>
  </si>
  <si>
    <t>UNIDADES</t>
  </si>
  <si>
    <t>C0190</t>
  </si>
  <si>
    <t>TE CALIENTE VARIOS SABORES</t>
  </si>
  <si>
    <t>CAJA1/20</t>
  </si>
  <si>
    <t xml:space="preserve">FERRETERIA </t>
  </si>
  <si>
    <t>Tipo Documento</t>
  </si>
  <si>
    <t>CODIGO</t>
  </si>
  <si>
    <t>IF-533A</t>
  </si>
  <si>
    <t>BATERIA AA</t>
  </si>
  <si>
    <t>PAQ. 4/1</t>
  </si>
  <si>
    <t>IF-533</t>
  </si>
  <si>
    <t>BATERIAS P/MEGAFONO 1.5V</t>
  </si>
  <si>
    <t>6021476</t>
  </si>
  <si>
    <t>IF-283</t>
  </si>
  <si>
    <t xml:space="preserve"> BATERIA 9-V CUADRADA</t>
  </si>
  <si>
    <t>6021396</t>
  </si>
  <si>
    <t>EQ068</t>
  </si>
  <si>
    <t>CLAVO DE ACERO  LIBRA</t>
  </si>
  <si>
    <t>EL-022</t>
  </si>
  <si>
    <t>CONTACTOR TRIFASICO</t>
  </si>
  <si>
    <t>EL-275</t>
  </si>
  <si>
    <t>BREAKE DOBLE TIRO 30 AMP</t>
  </si>
  <si>
    <t>EL-319</t>
  </si>
  <si>
    <t>SWICH DOBLE TIRO 30 AMP</t>
  </si>
  <si>
    <t>EL-267</t>
  </si>
  <si>
    <t>BREAKER 60 AMP.</t>
  </si>
  <si>
    <t>PIE</t>
  </si>
  <si>
    <t>EQ-0024</t>
  </si>
  <si>
    <t>CONDUFLEX 3/4</t>
  </si>
  <si>
    <t>EL-273</t>
  </si>
  <si>
    <t>BREAKER DE 20 A 1P GE</t>
  </si>
  <si>
    <t>EL-273A</t>
  </si>
  <si>
    <t>TOMACORRIENTE C/TAPA BLANCO 110V</t>
  </si>
  <si>
    <t>EL-079</t>
  </si>
  <si>
    <t>MEZCLADORA MONOMAN P/LAVAMANOS</t>
  </si>
  <si>
    <t>EL-172</t>
  </si>
  <si>
    <t xml:space="preserve">TAPE ELECTRICO </t>
  </si>
  <si>
    <t>CO256</t>
  </si>
  <si>
    <t>MESCLADORA MONOMAN P/FREGADERO</t>
  </si>
  <si>
    <t>EQ-0030</t>
  </si>
  <si>
    <t>BANDEJA MADERA P/ CAFÉ</t>
  </si>
  <si>
    <t>PARES</t>
  </si>
  <si>
    <t>EQ-0036</t>
  </si>
  <si>
    <t>MASKING TAPE DE 1 PULG.</t>
  </si>
  <si>
    <t>EQ-0043</t>
  </si>
  <si>
    <t>SOPERA EN MELAMINA BCO.</t>
  </si>
  <si>
    <t>GALON</t>
  </si>
  <si>
    <t>EQ-0028</t>
  </si>
  <si>
    <t>LAMPARA LED 60X60 LUZ BCA.</t>
  </si>
  <si>
    <t>EQ-0045</t>
  </si>
  <si>
    <t>EQ-0047</t>
  </si>
  <si>
    <t xml:space="preserve">INTERRUPTOR SENCILLO </t>
  </si>
  <si>
    <t>EQ-0048</t>
  </si>
  <si>
    <t>INTERRUPTOR DOBLE</t>
  </si>
  <si>
    <t>EQ-0049</t>
  </si>
  <si>
    <t>ENCHUFE MACHO</t>
  </si>
  <si>
    <t>EQ-0054</t>
  </si>
  <si>
    <t>MASILLA CANO SILICONIZADA</t>
  </si>
  <si>
    <t>CAJA 12/1</t>
  </si>
  <si>
    <t>EQ-0055</t>
  </si>
  <si>
    <t xml:space="preserve">MASILLA SHEETROCK </t>
  </si>
  <si>
    <t>EQ-0056</t>
  </si>
  <si>
    <t>TORNILLO DIABLITO DE I PULG</t>
  </si>
  <si>
    <t>EQ-0058</t>
  </si>
  <si>
    <t xml:space="preserve">TORNILLO DIABLITO 1 1/2 </t>
  </si>
  <si>
    <t>EQ-0060</t>
  </si>
  <si>
    <t>TORNILLO DIABLITO 2</t>
  </si>
  <si>
    <t>EQ-0061</t>
  </si>
  <si>
    <t>BANDEJAS PLASTICAS</t>
  </si>
  <si>
    <t>EQ-0004</t>
  </si>
  <si>
    <t>TORNILLO DIABLITO NO. 2 1/2</t>
  </si>
  <si>
    <t>TORNILLO DIABLITO 3 1/4</t>
  </si>
  <si>
    <t>EQ-0020</t>
  </si>
  <si>
    <t>CODO DE 1/2 HG</t>
  </si>
  <si>
    <t>EQ-0018</t>
  </si>
  <si>
    <t>CODO 3/4 PVC PRESION</t>
  </si>
  <si>
    <t>MG-0015</t>
  </si>
  <si>
    <t>LLAVE CHORRO 3/4</t>
  </si>
  <si>
    <t>PO-0010B</t>
  </si>
  <si>
    <t>PINTURA  BLANCA 00   CUBETA DE 5 GL</t>
  </si>
  <si>
    <t>CUBETA</t>
  </si>
  <si>
    <t>TH-0010</t>
  </si>
  <si>
    <t>THINNER</t>
  </si>
  <si>
    <t>PM-0010</t>
  </si>
  <si>
    <t>MANGUERA FLEXIBLE P/INODORO</t>
  </si>
  <si>
    <t>MO-0010</t>
  </si>
  <si>
    <t>MOTAS</t>
  </si>
  <si>
    <t>PO-0011A</t>
  </si>
  <si>
    <t>PALO DE PINTURA GRANDE</t>
  </si>
  <si>
    <t>BR-002</t>
  </si>
  <si>
    <t>BROCHA NO. 3</t>
  </si>
  <si>
    <t>PL-00AA</t>
  </si>
  <si>
    <t>MANGUERA FLEXIBLE P/LAVAMANOS</t>
  </si>
  <si>
    <t>SL-0001</t>
  </si>
  <si>
    <t>SILE</t>
  </si>
  <si>
    <t>PO-0010A</t>
  </si>
  <si>
    <t xml:space="preserve">PINTURA OXIDO GRIS </t>
  </si>
  <si>
    <t>EQ-0006</t>
  </si>
  <si>
    <t>TA-0001</t>
  </si>
  <si>
    <t>TANQUE DE GAS REFRIGERANTE R410A 25 LB</t>
  </si>
  <si>
    <t>TA-0001A</t>
  </si>
  <si>
    <t>TANQUE DE GAS REFRIGERANTE R22 25 LB</t>
  </si>
  <si>
    <t>TRANSPORTACIÓN</t>
  </si>
  <si>
    <t>MA643</t>
  </si>
  <si>
    <t>FILTRO DE AIRE P/VEHICULO</t>
  </si>
  <si>
    <t>MA207</t>
  </si>
  <si>
    <t>FILTRO DE COMBUSTIBLE</t>
  </si>
  <si>
    <t>TR-0005</t>
  </si>
  <si>
    <t>COOLAND</t>
  </si>
  <si>
    <t>ROLLO</t>
  </si>
  <si>
    <t>MA138</t>
  </si>
  <si>
    <t>SHAMPOO P/ VEHICULO</t>
  </si>
  <si>
    <t>GALONES</t>
  </si>
  <si>
    <t>L0183</t>
  </si>
  <si>
    <t>AMBIENTADOR P/ VEHICULO</t>
  </si>
  <si>
    <t xml:space="preserve">GALON </t>
  </si>
  <si>
    <t>TR-0010</t>
  </si>
  <si>
    <t>CREMA DE INETRIOR DE VEHICULO</t>
  </si>
  <si>
    <t>TR-0012A</t>
  </si>
  <si>
    <t>JUEGO DE BANDAS TRACERAS</t>
  </si>
  <si>
    <t>TR- 0012</t>
  </si>
  <si>
    <t>JUEGO DE BANDAS DELANTERAS</t>
  </si>
  <si>
    <t>TR-0013</t>
  </si>
  <si>
    <t>JUEGO DE ESCOBILLAS LIMP. 18P 2/1</t>
  </si>
  <si>
    <t>TR-0014</t>
  </si>
  <si>
    <t>JUEGO DE ESCOBILLAS LIMP. 22 P 2/1</t>
  </si>
  <si>
    <t>TR-0019</t>
  </si>
  <si>
    <t>FILTRO DE AIRE  TOYOTA HILUX DIESEL</t>
  </si>
  <si>
    <t>TR-0025</t>
  </si>
  <si>
    <t>ACEITE SUPER 15W40 GALON</t>
  </si>
  <si>
    <t>TR-0026</t>
  </si>
  <si>
    <t>GOMA 245/70R16</t>
  </si>
  <si>
    <t>UNIIDAD</t>
  </si>
  <si>
    <t>TR-0027</t>
  </si>
  <si>
    <t>GOMA 265/65R17</t>
  </si>
  <si>
    <t>TR-0028</t>
  </si>
  <si>
    <t>GOMA 225/70R15</t>
  </si>
  <si>
    <t xml:space="preserve">INFORMÁTICA </t>
  </si>
  <si>
    <t>IF-0027</t>
  </si>
  <si>
    <t>IF-0035</t>
  </si>
  <si>
    <t>COMPUTADORAS COMPLETA</t>
  </si>
  <si>
    <t>IF-0033</t>
  </si>
  <si>
    <t>IF-0041</t>
  </si>
  <si>
    <t>CABLE UTP CATEGORIA  5/USO</t>
  </si>
  <si>
    <t>IF-0042</t>
  </si>
  <si>
    <t>TINTA T-504420-AL CYAN</t>
  </si>
  <si>
    <t>IF-0047</t>
  </si>
  <si>
    <t>MONITOR 32 PULG.</t>
  </si>
  <si>
    <t>IF-0046</t>
  </si>
  <si>
    <t>TECLADO PARA COMPUTADORA</t>
  </si>
  <si>
    <t>IF-0043</t>
  </si>
  <si>
    <t>CONECTOR  RJ45 100/1</t>
  </si>
  <si>
    <t>IF-0048</t>
  </si>
  <si>
    <t>SWICHT POE 8HC + 2HC</t>
  </si>
  <si>
    <t>IF-0049</t>
  </si>
  <si>
    <t>BOTELLA TINTA EPSON 544 MAGENTA</t>
  </si>
  <si>
    <t>IF-0058</t>
  </si>
  <si>
    <t>LIMPIEZA</t>
  </si>
  <si>
    <t>L0001</t>
  </si>
  <si>
    <t>L0002</t>
  </si>
  <si>
    <t xml:space="preserve">JABON EN BOLA </t>
  </si>
  <si>
    <t>PAQ.5/1</t>
  </si>
  <si>
    <t>11</t>
  </si>
  <si>
    <t>L0007</t>
  </si>
  <si>
    <t>DESINFECTANTE ( MISTOLIN)</t>
  </si>
  <si>
    <t>L0112</t>
  </si>
  <si>
    <t>PALAS RECOGEDORA</t>
  </si>
  <si>
    <t>3226</t>
  </si>
  <si>
    <t>L0008</t>
  </si>
  <si>
    <t>DISPENSADOR DE PAPEL CENTRICO</t>
  </si>
  <si>
    <t>015</t>
  </si>
  <si>
    <t>L0120</t>
  </si>
  <si>
    <t>JABON LIQUIDO P/ FREGAR</t>
  </si>
  <si>
    <t>L0172</t>
  </si>
  <si>
    <t>LIMPIA CERÁMICA</t>
  </si>
  <si>
    <t>L0174</t>
  </si>
  <si>
    <t>LIMPIA CRISTAL C/GOMA</t>
  </si>
  <si>
    <t>L0036</t>
  </si>
  <si>
    <t>PAPEL HIGIENICO 12/1</t>
  </si>
  <si>
    <t>FARDO 12/1</t>
  </si>
  <si>
    <t>1138</t>
  </si>
  <si>
    <t>L0150</t>
  </si>
  <si>
    <t>PAPEL TOALLA  ( ROLLO)</t>
  </si>
  <si>
    <t>FARDO 6/1</t>
  </si>
  <si>
    <t>L0021</t>
  </si>
  <si>
    <t>JABON LIQUIDO P/MANOS</t>
  </si>
  <si>
    <t>L0042</t>
  </si>
  <si>
    <t>CLORO</t>
  </si>
  <si>
    <t>L0083</t>
  </si>
  <si>
    <t>ZAFACON  GRANDE CON RUEDA</t>
  </si>
  <si>
    <t>L0124</t>
  </si>
  <si>
    <t>PINO ESPUMA WEST</t>
  </si>
  <si>
    <t>C0052</t>
  </si>
  <si>
    <t>L0076</t>
  </si>
  <si>
    <t>CLORO GRANULADP PARA CISTERNA</t>
  </si>
  <si>
    <t>07-Feb-19 09:49:55</t>
  </si>
  <si>
    <t>07-Feb-19 00:00:00</t>
  </si>
  <si>
    <t>L0045</t>
  </si>
  <si>
    <t>FUNDA P/ BASURA DE 55 GALONES DE 50/1</t>
  </si>
  <si>
    <t>L0046</t>
  </si>
  <si>
    <t>FUNDA P/BASURA 60GLS.</t>
  </si>
  <si>
    <t>L0072</t>
  </si>
  <si>
    <t>FUNDA PEQ. 13 GALS 100/1</t>
  </si>
  <si>
    <t>L0017</t>
  </si>
  <si>
    <t>FUNDAS P/ BASURA  30 GLS. 50/1</t>
  </si>
  <si>
    <t>L0190</t>
  </si>
  <si>
    <t>ALCOHOL ISOPROPILICO</t>
  </si>
  <si>
    <t>L0088</t>
  </si>
  <si>
    <t>DESINFECTANTE EN GEL</t>
  </si>
  <si>
    <t>L0058</t>
  </si>
  <si>
    <t>ESCOBILLA P/OFICINA (plumero)</t>
  </si>
  <si>
    <t>L-0091</t>
  </si>
  <si>
    <t xml:space="preserve">LANILLAS </t>
  </si>
  <si>
    <t>YARDAS</t>
  </si>
  <si>
    <t>L0013</t>
  </si>
  <si>
    <t xml:space="preserve">ESCOBAS PLASTICAS </t>
  </si>
  <si>
    <t>L-0093</t>
  </si>
  <si>
    <t>SUAPER</t>
  </si>
  <si>
    <t xml:space="preserve">CUBETA PLASTICA 12 LITROS </t>
  </si>
  <si>
    <t>L0166</t>
  </si>
  <si>
    <t xml:space="preserve">ESCOBILLAS LIMPIA CRISTALES </t>
  </si>
  <si>
    <t>L0015</t>
  </si>
  <si>
    <t>ESCOBILLONES</t>
  </si>
  <si>
    <t>L-0095</t>
  </si>
  <si>
    <t>GUANTES  DE LIMPIEZA PAR</t>
  </si>
  <si>
    <t>CEPILLO DE PARED</t>
  </si>
  <si>
    <t>L-0098</t>
  </si>
  <si>
    <t>TOALLITAS INDIVIDUALES</t>
  </si>
  <si>
    <t>L-098A</t>
  </si>
  <si>
    <t>L0014</t>
  </si>
  <si>
    <t>DESTAPADOR DE INODORO</t>
  </si>
  <si>
    <t>L0121</t>
  </si>
  <si>
    <t>HARAGAN C/GOMA/SACA AGUA GOMA</t>
  </si>
  <si>
    <t>L0210</t>
  </si>
  <si>
    <t>L0088A</t>
  </si>
  <si>
    <t>L0045A</t>
  </si>
  <si>
    <t>FUNDA P/BASURA 65 GLS</t>
  </si>
  <si>
    <t>PAQ</t>
  </si>
  <si>
    <t>L-0100</t>
  </si>
  <si>
    <t>APLICADORES   8 OZ.</t>
  </si>
  <si>
    <t xml:space="preserve">OFICINA </t>
  </si>
  <si>
    <t>42</t>
  </si>
  <si>
    <t>OF-0002</t>
  </si>
  <si>
    <t>PAQ.25/1</t>
  </si>
  <si>
    <t>OF-0002A</t>
  </si>
  <si>
    <t>BOLIGRAFOS AZUL</t>
  </si>
  <si>
    <t>OF-0002B</t>
  </si>
  <si>
    <t>BOLIGRAFOS ROJO</t>
  </si>
  <si>
    <t>OF-0003</t>
  </si>
  <si>
    <t>BOLIGRAFOS NEGRO</t>
  </si>
  <si>
    <t xml:space="preserve"> CAJA 12/1</t>
  </si>
  <si>
    <t>609</t>
  </si>
  <si>
    <t>OF-0004</t>
  </si>
  <si>
    <t>GANCHO ACCO</t>
  </si>
  <si>
    <t>CAJA</t>
  </si>
  <si>
    <t>OF-0005</t>
  </si>
  <si>
    <t>CLIPS BILLETERO 19MM (CAJA 12/1)</t>
  </si>
  <si>
    <t>OF-0006</t>
  </si>
  <si>
    <t>CLIPS BILLETERO 15MM 12/1</t>
  </si>
  <si>
    <t>OF-0007</t>
  </si>
  <si>
    <t>CLIPS PEQUEÑOS (CAJITA)</t>
  </si>
  <si>
    <t>OF-0008</t>
  </si>
  <si>
    <t>GOMITAS ( BANDITA)</t>
  </si>
  <si>
    <t>OF-0009</t>
  </si>
  <si>
    <t>GRAPAS PEQUEÑA</t>
  </si>
  <si>
    <t>154332</t>
  </si>
  <si>
    <t>OF-0010</t>
  </si>
  <si>
    <t>GRAPAS INDRUSTRIAL 23/13 MM.</t>
  </si>
  <si>
    <t>CAJAS</t>
  </si>
  <si>
    <t>5379</t>
  </si>
  <si>
    <t>OF-0011</t>
  </si>
  <si>
    <t>LABEL 200/1</t>
  </si>
  <si>
    <t>ROLLOS</t>
  </si>
  <si>
    <t>19854</t>
  </si>
  <si>
    <t>OF-0012</t>
  </si>
  <si>
    <t>CD EN BLANCO</t>
  </si>
  <si>
    <t>OF-0013</t>
  </si>
  <si>
    <t>CERA P/ CONTAR</t>
  </si>
  <si>
    <t>OF-0014</t>
  </si>
  <si>
    <t xml:space="preserve">CLIPS BILLETERO 32MM </t>
  </si>
  <si>
    <t>OF-0015</t>
  </si>
  <si>
    <t>OF-0017</t>
  </si>
  <si>
    <t>CAJA 100/1</t>
  </si>
  <si>
    <t>OF-0018</t>
  </si>
  <si>
    <t>OF-0019</t>
  </si>
  <si>
    <t>GOMA P/ BORRAR</t>
  </si>
  <si>
    <t>6021499</t>
  </si>
  <si>
    <t>OF-0020</t>
  </si>
  <si>
    <t>LAPIZ DE CARBON</t>
  </si>
  <si>
    <t>39</t>
  </si>
  <si>
    <t>OF-0021</t>
  </si>
  <si>
    <t>OF-0022</t>
  </si>
  <si>
    <t>OF-0023</t>
  </si>
  <si>
    <t>LIBRO RECORD 300 PAGINAS</t>
  </si>
  <si>
    <t>OF-0023A</t>
  </si>
  <si>
    <t>OF-0024</t>
  </si>
  <si>
    <t>PERFORADORA DE 2 HOYOS</t>
  </si>
  <si>
    <t>OF-0024A</t>
  </si>
  <si>
    <t>OF-0025</t>
  </si>
  <si>
    <t>PORTA CLIPS</t>
  </si>
  <si>
    <t>OF-0025A</t>
  </si>
  <si>
    <t>YOYO P/CARNETS</t>
  </si>
  <si>
    <t>OF-0026</t>
  </si>
  <si>
    <t>POST IT 3X 5 ( GRANDE )</t>
  </si>
  <si>
    <t>OF-0027</t>
  </si>
  <si>
    <t>POST IT 3X3 (  MEDIANO )</t>
  </si>
  <si>
    <t>6285</t>
  </si>
  <si>
    <t>OF-0028</t>
  </si>
  <si>
    <t>HOJAS PROTECTORA TRANSPARENTE 100/1</t>
  </si>
  <si>
    <t>PAQ. 100/1</t>
  </si>
  <si>
    <t>OF-0028A</t>
  </si>
  <si>
    <t>RESALTADOR NARANJA</t>
  </si>
  <si>
    <t>OF-002C</t>
  </si>
  <si>
    <t>RESALTADOR AMARILLO</t>
  </si>
  <si>
    <t>OF-0029B</t>
  </si>
  <si>
    <t>RESALTADOR AZUL</t>
  </si>
  <si>
    <t>OF-0029</t>
  </si>
  <si>
    <t>RESALTADOR VERDE LUMÍNICO</t>
  </si>
  <si>
    <t>8058</t>
  </si>
  <si>
    <t>OF-0030</t>
  </si>
  <si>
    <t>RESMA DE PAPEL 11 X 17</t>
  </si>
  <si>
    <t>RESMA DE PAPEL 8 1/2 X 11</t>
  </si>
  <si>
    <t>OF-0031</t>
  </si>
  <si>
    <t>RESMA DE PAPEL 8 1/2 x 11</t>
  </si>
  <si>
    <t>RESMAS</t>
  </si>
  <si>
    <t>OF-0033</t>
  </si>
  <si>
    <t>693</t>
  </si>
  <si>
    <t>OF-0034</t>
  </si>
  <si>
    <t xml:space="preserve">ROLLO </t>
  </si>
  <si>
    <t>OF-0035</t>
  </si>
  <si>
    <t>SACAGRAPA</t>
  </si>
  <si>
    <t>OF-0036</t>
  </si>
  <si>
    <t xml:space="preserve">OF-0036A </t>
  </si>
  <si>
    <t>OF-0036A</t>
  </si>
  <si>
    <t>FELPA (AZUL) 12/1</t>
  </si>
  <si>
    <t>OF-0037</t>
  </si>
  <si>
    <t>FELPA (NEGRO) 12/1</t>
  </si>
  <si>
    <t>.</t>
  </si>
  <si>
    <t>OF-0074</t>
  </si>
  <si>
    <t>REGLAS PLASTICAS 12 PULG.</t>
  </si>
  <si>
    <t>OF-0043</t>
  </si>
  <si>
    <t>SACAPUNTA ELÉCTRICO</t>
  </si>
  <si>
    <t>SACAPUNTA METAL 12/1</t>
  </si>
  <si>
    <t>OF-0044A</t>
  </si>
  <si>
    <t>CAJ. 12/1</t>
  </si>
  <si>
    <t>RESMA</t>
  </si>
  <si>
    <t>OF-0088</t>
  </si>
  <si>
    <t>OF-0048</t>
  </si>
  <si>
    <t>SEPARADORES ALFABETICOS PARA  CARPETA</t>
  </si>
  <si>
    <t>OF-0049</t>
  </si>
  <si>
    <t>PORTA LAPIZ METÁLICO</t>
  </si>
  <si>
    <t>OF-0050</t>
  </si>
  <si>
    <t>OF-0051</t>
  </si>
  <si>
    <t>05</t>
  </si>
  <si>
    <t>OF-0052</t>
  </si>
  <si>
    <t>POST IT BANDERITA  DE COLORES</t>
  </si>
  <si>
    <t>3793</t>
  </si>
  <si>
    <t>OF-0055</t>
  </si>
  <si>
    <t>TAPE DOBLE CARA</t>
  </si>
  <si>
    <t>OF-0079A</t>
  </si>
  <si>
    <t>CAJAS TIPO MALETIN</t>
  </si>
  <si>
    <t>OF-0079</t>
  </si>
  <si>
    <t>CAJAS TROQUELADAS P/ ARCHIVAR</t>
  </si>
  <si>
    <t>OF-0058</t>
  </si>
  <si>
    <t>OF-0060A</t>
  </si>
  <si>
    <t>TINTA P/SELLO EN GOTERO ROJO</t>
  </si>
  <si>
    <t>OF-0060</t>
  </si>
  <si>
    <t>TINTA P/SELLO EN GOTERO AZUL</t>
  </si>
  <si>
    <t>OF-0061</t>
  </si>
  <si>
    <t>CHINCHETA 50/1</t>
  </si>
  <si>
    <t>OF-0062</t>
  </si>
  <si>
    <t>DISPENSADOR DE CINTA ADHESIVA DE 3/4</t>
  </si>
  <si>
    <t>OF-0063</t>
  </si>
  <si>
    <t>BORRADOR DE PIZARRA BLANCA</t>
  </si>
  <si>
    <t>OF-0064</t>
  </si>
  <si>
    <t>POST-IT 2X3</t>
  </si>
  <si>
    <t>OF-0065</t>
  </si>
  <si>
    <t>POST IT 2X2</t>
  </si>
  <si>
    <t>OF-0089C</t>
  </si>
  <si>
    <t>CARPETA TRES HOYOS 1 PULGADA</t>
  </si>
  <si>
    <t>OF-0089D</t>
  </si>
  <si>
    <t>CARPETA DE TRES HOYOS 3 PULG</t>
  </si>
  <si>
    <t>OF-0089E</t>
  </si>
  <si>
    <t>CARPETA DE TRES HOYOS 2 PULG</t>
  </si>
  <si>
    <t>OF-0089F</t>
  </si>
  <si>
    <t>CARPETA TRES HOYOS 1 1/2 PULG</t>
  </si>
  <si>
    <t>OF-0089A</t>
  </si>
  <si>
    <t>CARPETA DE TRES HOYOS 4 PULG.</t>
  </si>
  <si>
    <t>OF-0089B</t>
  </si>
  <si>
    <t>CARPETA TRES HOYOS  5 PULGADAS</t>
  </si>
  <si>
    <t>PEGAMENTO EN BARRA UHU</t>
  </si>
  <si>
    <t>OF-0068</t>
  </si>
  <si>
    <t>PENDAFLEX 8 1/2  X 13 DE 25/1</t>
  </si>
  <si>
    <t>OF-0071</t>
  </si>
  <si>
    <t xml:space="preserve">BANDEJA DE ESCRITORIO TRES NIVELES </t>
  </si>
  <si>
    <t>OF-0072</t>
  </si>
  <si>
    <t>OF-0078</t>
  </si>
  <si>
    <t>OF-0073</t>
  </si>
  <si>
    <t>MURAL DE CORCHO</t>
  </si>
  <si>
    <t>OF-0073A</t>
  </si>
  <si>
    <t>SOBRE MANILA 10 X 13</t>
  </si>
  <si>
    <t>SOBRE MANILA 9 X 12</t>
  </si>
  <si>
    <t>OF-0075</t>
  </si>
  <si>
    <t>OF-0075A</t>
  </si>
  <si>
    <t>ZAFACON PLASTICO</t>
  </si>
  <si>
    <t>OF-0076</t>
  </si>
  <si>
    <t>PILA CUADRADA (BATERIA)</t>
  </si>
  <si>
    <t>PAPEL FORMAS CONTINUA</t>
  </si>
  <si>
    <t>PAPEL BOND 8 1/2 X 13</t>
  </si>
  <si>
    <t>OF-0077</t>
  </si>
  <si>
    <t>PAPEL BOND 20  8 1/2 X 14</t>
  </si>
  <si>
    <t>OF-0082</t>
  </si>
  <si>
    <t>CINTA P/CALCULADORA 180V</t>
  </si>
  <si>
    <t>OF-0081</t>
  </si>
  <si>
    <t>CINTA ADHESIVA DE 2 PULGADAS</t>
  </si>
  <si>
    <t>OF-0080</t>
  </si>
  <si>
    <t>CINTA ADHESIVA 3/4</t>
  </si>
  <si>
    <t>OF-0087</t>
  </si>
  <si>
    <t>OF-0085</t>
  </si>
  <si>
    <t>OF-0087A</t>
  </si>
  <si>
    <t>PIZARRA MAGICA  45X90 CM</t>
  </si>
  <si>
    <t>OF-0087B</t>
  </si>
  <si>
    <t>PIZARRA MAGICA 120X90 CM</t>
  </si>
  <si>
    <t>PIZARRA MAGICA 60X90CM</t>
  </si>
  <si>
    <t>ATOMIZADORES 8 OZ.</t>
  </si>
  <si>
    <t>ALMOHADILLA PARA HUELLAS</t>
  </si>
  <si>
    <t>PAPEL CARBON CAJA</t>
  </si>
  <si>
    <t>SOBRES TIPO CARTA 500/1</t>
  </si>
  <si>
    <t>CAJA 500/1</t>
  </si>
  <si>
    <t>DISPENSARIO</t>
  </si>
  <si>
    <t>UN-0011B</t>
  </si>
  <si>
    <t>ACETAMINOFEN</t>
  </si>
  <si>
    <t>C/100</t>
  </si>
  <si>
    <t>UN-0015</t>
  </si>
  <si>
    <t xml:space="preserve">AZITROMICINA 500MG </t>
  </si>
  <si>
    <t>C/60 TAB</t>
  </si>
  <si>
    <t>UN-0016</t>
  </si>
  <si>
    <t>CETIRIZINA 10 MG</t>
  </si>
  <si>
    <t>C/100 TAB</t>
  </si>
  <si>
    <t>UN-0017</t>
  </si>
  <si>
    <t>ANTIACIDO</t>
  </si>
  <si>
    <t>UN-0018</t>
  </si>
  <si>
    <t>FENDRAMIN 2 ML</t>
  </si>
  <si>
    <t>C/24 AMP</t>
  </si>
  <si>
    <t>UN-0021</t>
  </si>
  <si>
    <t>UN-0013</t>
  </si>
  <si>
    <t>CAPTOPRIL</t>
  </si>
  <si>
    <t>SULFADIAZINA CREMA</t>
  </si>
  <si>
    <t>TUBO</t>
  </si>
  <si>
    <t>UN-0019B</t>
  </si>
  <si>
    <t>COLECTOR</t>
  </si>
  <si>
    <t>UN-0019A</t>
  </si>
  <si>
    <t>SONDA VESICAL</t>
  </si>
  <si>
    <t xml:space="preserve">LANCETAS </t>
  </si>
  <si>
    <t>UN-0022A</t>
  </si>
  <si>
    <t>CURITAS LARGAS</t>
  </si>
  <si>
    <t>CAJITA</t>
  </si>
  <si>
    <t>UN-0023</t>
  </si>
  <si>
    <t>JERINGUILLA 5 CC</t>
  </si>
  <si>
    <t>CA/100</t>
  </si>
  <si>
    <t>UN-0008A</t>
  </si>
  <si>
    <t>GUANTE QUIRURGICO</t>
  </si>
  <si>
    <t>UN-0026</t>
  </si>
  <si>
    <t>SUCRAMAL 1 G</t>
  </si>
  <si>
    <t>UN-0033</t>
  </si>
  <si>
    <t xml:space="preserve">TRIGENTAX  CREMA </t>
  </si>
  <si>
    <t>TUBO 20GR.</t>
  </si>
  <si>
    <t>UN-0034</t>
  </si>
  <si>
    <t>DERMOSONA CREMA</t>
  </si>
  <si>
    <t>UN-0037A</t>
  </si>
  <si>
    <t xml:space="preserve">HILO DE SUTURA </t>
  </si>
  <si>
    <t>PAQ.</t>
  </si>
  <si>
    <t>UN-0038</t>
  </si>
  <si>
    <t xml:space="preserve">NYLON AGUJA CURVA CORTANTE </t>
  </si>
  <si>
    <t>UN-0039</t>
  </si>
  <si>
    <t>TRHOMBOCID FORTE 0.5</t>
  </si>
  <si>
    <t>TUB. 60 GR.</t>
  </si>
  <si>
    <t>UN-0040</t>
  </si>
  <si>
    <t>SAL SALINA 500 ML</t>
  </si>
  <si>
    <t>UN-0041B</t>
  </si>
  <si>
    <t>CAMILLA PARA TRASLADO</t>
  </si>
  <si>
    <t>UN-0041A</t>
  </si>
  <si>
    <t>BOTIQUIN C/MEDICAMENTOS</t>
  </si>
  <si>
    <t>UN-0045</t>
  </si>
  <si>
    <t>BAJANTE PARA SUERO</t>
  </si>
  <si>
    <t>DRAMIDOM DIMENHIDRANATO 50 MG</t>
  </si>
  <si>
    <t>CAJA 50/1</t>
  </si>
  <si>
    <t>UN-0041G</t>
  </si>
  <si>
    <t>TALONARIOS P/CONSULTA MEDICA</t>
  </si>
  <si>
    <t>VASO DESECHABLE CARTON #7 (PAQ. 50/1)</t>
  </si>
  <si>
    <t xml:space="preserve"> DESINFECTANTE LYSOL</t>
  </si>
  <si>
    <t>ESCOBILLA PARA INODORO</t>
  </si>
  <si>
    <t>AMBIENTEDOR GLADE SPRAY</t>
  </si>
  <si>
    <t>TABLA PARA APOYAR</t>
  </si>
  <si>
    <t>HEADSET PARA COMPUTADORA</t>
  </si>
  <si>
    <t>CAMARA DE SEGURIDAD</t>
  </si>
  <si>
    <t>CAMARA WEB PARA COMPUTADORA</t>
  </si>
  <si>
    <t>L-0094</t>
  </si>
  <si>
    <t>L-0096</t>
  </si>
  <si>
    <t>ARCHIVO ACORDEON</t>
  </si>
  <si>
    <t>ZAFACON DE OFICINA METAL</t>
  </si>
  <si>
    <t xml:space="preserve">BRILLO GRUESO </t>
  </si>
  <si>
    <t>APLICADORES 32 OZ.</t>
  </si>
  <si>
    <t>SILICON  TUBO TRANPARENTE</t>
  </si>
  <si>
    <t xml:space="preserve">CLIPS BILLETERO  41MM  </t>
  </si>
  <si>
    <t>INVENTARIO DEL 01 DE ABRIL AL 30 DE JUNIO DEL 2026</t>
  </si>
  <si>
    <t>CLIPS BILLETER</t>
  </si>
  <si>
    <t>VALOR TOTAL DEL INVENTARIO</t>
  </si>
  <si>
    <t xml:space="preserve">        29/08/2025</t>
  </si>
  <si>
    <t>BOTELLITAS DE AGUA</t>
  </si>
  <si>
    <t>Encargado Administrativo</t>
  </si>
  <si>
    <t>Lic. Ocar A. Feliz Claris</t>
  </si>
  <si>
    <t>Ing. Tony Peña</t>
  </si>
  <si>
    <t>Enc. de Servicios Generales</t>
  </si>
  <si>
    <t>Juan Carlos Alba Salcedo</t>
  </si>
  <si>
    <t>Supervisor de Almacen y Suministro</t>
  </si>
  <si>
    <t>TE FRIO 5 LIBRA</t>
  </si>
  <si>
    <t>CAFÉ  1 LIBRA</t>
  </si>
  <si>
    <t>VASOS DE CARTON  NO.4</t>
  </si>
  <si>
    <t>AZUCAR CREMA  5 LIB.</t>
  </si>
  <si>
    <t>PAPEL DE COCINA 24/1</t>
  </si>
  <si>
    <t xml:space="preserve">PLATOS  DESECHABLES </t>
  </si>
  <si>
    <t xml:space="preserve">FOLDER PARTITION  </t>
  </si>
  <si>
    <t>FOLDER MANILA 8 1/2 X11</t>
  </si>
  <si>
    <t>FOLDER MANILA 8 1/2 X 14</t>
  </si>
  <si>
    <t xml:space="preserve">LIBRETA RAYADA 8 1/2 X 11 </t>
  </si>
  <si>
    <t>LIBRETA  TAPA DURA  5X8</t>
  </si>
  <si>
    <t>PERFORADORA DE 3 HOYOS</t>
  </si>
  <si>
    <t>ROLLO DE PAPEL P/  SUMADORA</t>
  </si>
  <si>
    <t xml:space="preserve">ROLLO DE PAPEL TÉRMICO 3 1/8 </t>
  </si>
  <si>
    <t>MARCADORES NEGRO</t>
  </si>
  <si>
    <t>MARCADORES  AZUL</t>
  </si>
  <si>
    <t>CLIPS BILLETERO  51 MM</t>
  </si>
  <si>
    <t xml:space="preserve">PORTA TARJETA  EN  METAL </t>
  </si>
  <si>
    <t xml:space="preserve">CLIPS GRANDE </t>
  </si>
  <si>
    <t>SEPARADORES NUMERICO P/CARPETA</t>
  </si>
  <si>
    <t>PAPEL BOND TIMBRADO 8 1/2 X 11</t>
  </si>
  <si>
    <t>PAPEL HILO TIMBRADO 8 1/2 X 11</t>
  </si>
  <si>
    <t>ROLLO DE PAPEL TERMICO ENUMERADO</t>
  </si>
  <si>
    <t>_________________________________________________________________________</t>
  </si>
  <si>
    <t>_________________________________________________________________</t>
  </si>
  <si>
    <t>____________________________________________________________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</si>
</sst>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D$&quot;* #,##0.00_);_(&quot;RD$&quot;* \(#,##0.00\);_(&quot;RD$&quot;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u val="singleAccounting"/>
      <sz val="16"/>
      <color theme="1"/>
      <name val="Aptos Narrow"/>
      <family val="2"/>
      <scheme val="minor"/>
    </font>
    <font>
      <sz val="16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b/>
      <sz val="22"/>
      <color theme="1"/>
      <name val="Aptos Black"/>
      <family val="2"/>
    </font>
    <font>
      <b/>
      <sz val="20"/>
      <color theme="1"/>
      <name val="Aptos Black"/>
      <family val="2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b/>
      <i/>
      <sz val="36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164" fontId="0" fillId="0" borderId="0" xfId="1" applyFont="1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right"/>
    </xf>
    <xf numFmtId="14" fontId="4" fillId="0" borderId="1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wrapText="1"/>
    </xf>
    <xf numFmtId="164" fontId="4" fillId="0" borderId="1" xfId="1" applyFont="1" applyBorder="1" applyAlignment="1"/>
    <xf numFmtId="164" fontId="4" fillId="0" borderId="1" xfId="1" applyFont="1" applyFill="1" applyBorder="1" applyAlignment="1"/>
    <xf numFmtId="14" fontId="4" fillId="3" borderId="1" xfId="0" applyNumberFormat="1" applyFont="1" applyFill="1" applyBorder="1" applyAlignment="1">
      <alignment horizontal="right"/>
    </xf>
    <xf numFmtId="14" fontId="4" fillId="3" borderId="1" xfId="0" applyNumberFormat="1" applyFont="1" applyFill="1" applyBorder="1"/>
    <xf numFmtId="0" fontId="4" fillId="3" borderId="1" xfId="0" applyFont="1" applyFill="1" applyBorder="1"/>
    <xf numFmtId="0" fontId="4" fillId="3" borderId="1" xfId="0" applyFont="1" applyFill="1" applyBorder="1" applyAlignment="1">
      <alignment wrapText="1"/>
    </xf>
    <xf numFmtId="164" fontId="4" fillId="3" borderId="1" xfId="1" applyFont="1" applyFill="1" applyBorder="1" applyAlignment="1"/>
    <xf numFmtId="14" fontId="0" fillId="0" borderId="0" xfId="0" applyNumberFormat="1" applyAlignment="1">
      <alignment horizontal="right"/>
    </xf>
    <xf numFmtId="14" fontId="0" fillId="0" borderId="0" xfId="0" applyNumberFormat="1"/>
    <xf numFmtId="0" fontId="6" fillId="0" borderId="0" xfId="0" applyFont="1"/>
    <xf numFmtId="0" fontId="6" fillId="0" borderId="0" xfId="0" applyFont="1" applyAlignment="1">
      <alignment wrapText="1"/>
    </xf>
    <xf numFmtId="164" fontId="6" fillId="0" borderId="0" xfId="1" applyFont="1"/>
    <xf numFmtId="4" fontId="3" fillId="2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right" vertical="center"/>
    </xf>
    <xf numFmtId="14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164" fontId="4" fillId="0" borderId="1" xfId="1" applyFont="1" applyBorder="1" applyAlignment="1">
      <alignment vertical="center"/>
    </xf>
    <xf numFmtId="14" fontId="4" fillId="0" borderId="0" xfId="0" applyNumberFormat="1" applyFont="1" applyAlignment="1">
      <alignment horizontal="right" vertical="center"/>
    </xf>
    <xf numFmtId="1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164" fontId="4" fillId="0" borderId="0" xfId="1" applyFont="1" applyBorder="1" applyAlignment="1">
      <alignment vertical="center"/>
    </xf>
    <xf numFmtId="14" fontId="4" fillId="0" borderId="0" xfId="0" applyNumberFormat="1" applyFont="1" applyAlignment="1">
      <alignment horizontal="right"/>
    </xf>
    <xf numFmtId="14" fontId="4" fillId="0" borderId="0" xfId="0" applyNumberFormat="1" applyFont="1"/>
    <xf numFmtId="0" fontId="4" fillId="0" borderId="0" xfId="0" applyFont="1"/>
    <xf numFmtId="0" fontId="4" fillId="0" borderId="0" xfId="0" applyFont="1" applyAlignment="1">
      <alignment wrapText="1"/>
    </xf>
    <xf numFmtId="164" fontId="4" fillId="0" borderId="0" xfId="1" applyFont="1" applyBorder="1"/>
    <xf numFmtId="164" fontId="7" fillId="0" borderId="0" xfId="1" applyFont="1" applyBorder="1"/>
    <xf numFmtId="164" fontId="4" fillId="3" borderId="1" xfId="1" applyFont="1" applyFill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14" fontId="5" fillId="0" borderId="0" xfId="0" applyNumberFormat="1" applyFont="1" applyAlignment="1">
      <alignment horizontal="right"/>
    </xf>
    <xf numFmtId="0" fontId="2" fillId="0" borderId="0" xfId="0" applyFont="1" applyAlignment="1">
      <alignment horizontal="center" wrapText="1"/>
    </xf>
    <xf numFmtId="0" fontId="0" fillId="3" borderId="0" xfId="0" applyFill="1"/>
    <xf numFmtId="164" fontId="4" fillId="3" borderId="1" xfId="1" applyFont="1" applyFill="1" applyBorder="1"/>
    <xf numFmtId="0" fontId="4" fillId="4" borderId="1" xfId="0" applyFont="1" applyFill="1" applyBorder="1"/>
    <xf numFmtId="4" fontId="0" fillId="3" borderId="0" xfId="0" applyNumberFormat="1" applyFill="1"/>
    <xf numFmtId="14" fontId="4" fillId="3" borderId="1" xfId="0" applyNumberFormat="1" applyFont="1" applyFill="1" applyBorder="1" applyAlignment="1">
      <alignment wrapText="1"/>
    </xf>
    <xf numFmtId="164" fontId="5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right"/>
    </xf>
    <xf numFmtId="164" fontId="4" fillId="0" borderId="1" xfId="1" applyFont="1" applyBorder="1"/>
    <xf numFmtId="164" fontId="4" fillId="0" borderId="1" xfId="1" applyFont="1" applyFill="1" applyBorder="1"/>
    <xf numFmtId="164" fontId="7" fillId="0" borderId="0" xfId="0" applyNumberFormat="1" applyFont="1"/>
    <xf numFmtId="0" fontId="8" fillId="0" borderId="1" xfId="0" applyFont="1" applyBorder="1"/>
    <xf numFmtId="0" fontId="4" fillId="0" borderId="3" xfId="0" applyFont="1" applyBorder="1"/>
    <xf numFmtId="164" fontId="4" fillId="0" borderId="4" xfId="1" applyFont="1" applyBorder="1"/>
    <xf numFmtId="0" fontId="4" fillId="0" borderId="4" xfId="0" applyFont="1" applyBorder="1" applyAlignment="1">
      <alignment wrapText="1"/>
    </xf>
    <xf numFmtId="0" fontId="4" fillId="0" borderId="4" xfId="0" applyFont="1" applyBorder="1"/>
    <xf numFmtId="3" fontId="4" fillId="0" borderId="1" xfId="0" applyNumberFormat="1" applyFont="1" applyBorder="1"/>
    <xf numFmtId="0" fontId="0" fillId="0" borderId="0" xfId="0" applyAlignment="1">
      <alignment horizontal="center"/>
    </xf>
    <xf numFmtId="164" fontId="4" fillId="0" borderId="1" xfId="1" applyFont="1" applyBorder="1" applyAlignment="1">
      <alignment horizontal="center"/>
    </xf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14" fontId="0" fillId="0" borderId="0" xfId="0" applyNumberFormat="1" applyAlignment="1">
      <alignment horizontal="left"/>
    </xf>
    <xf numFmtId="0" fontId="6" fillId="0" borderId="0" xfId="0" applyFont="1" applyAlignment="1">
      <alignment horizontal="left"/>
    </xf>
    <xf numFmtId="3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14" fontId="4" fillId="0" borderId="1" xfId="0" applyNumberFormat="1" applyFont="1" applyBorder="1" applyAlignment="1">
      <alignment horizontal="left" vertical="center"/>
    </xf>
    <xf numFmtId="14" fontId="4" fillId="3" borderId="1" xfId="0" applyNumberFormat="1" applyFont="1" applyFill="1" applyBorder="1" applyAlignment="1">
      <alignment horizontal="left"/>
    </xf>
    <xf numFmtId="14" fontId="5" fillId="0" borderId="0" xfId="0" applyNumberFormat="1" applyFont="1" applyAlignment="1">
      <alignment horizontal="left"/>
    </xf>
    <xf numFmtId="14" fontId="4" fillId="0" borderId="0" xfId="0" applyNumberFormat="1" applyFont="1" applyAlignment="1">
      <alignment horizontal="left"/>
    </xf>
    <xf numFmtId="0" fontId="4" fillId="0" borderId="4" xfId="0" applyFont="1" applyBorder="1" applyAlignment="1">
      <alignment horizontal="left"/>
    </xf>
    <xf numFmtId="164" fontId="5" fillId="0" borderId="0" xfId="1" applyFont="1" applyBorder="1"/>
    <xf numFmtId="164" fontId="11" fillId="0" borderId="0" xfId="0" applyNumberFormat="1" applyFont="1"/>
    <xf numFmtId="164" fontId="11" fillId="0" borderId="0" xfId="1" applyFont="1" applyBorder="1"/>
    <xf numFmtId="164" fontId="11" fillId="0" borderId="0" xfId="0" applyNumberFormat="1" applyFont="1" applyAlignment="1">
      <alignment horizontal="right"/>
    </xf>
    <xf numFmtId="164" fontId="11" fillId="0" borderId="0" xfId="1" applyFont="1" applyBorder="1" applyAlignment="1">
      <alignment vertical="center"/>
    </xf>
    <xf numFmtId="164" fontId="6" fillId="0" borderId="0" xfId="1" applyFont="1" applyBorder="1"/>
    <xf numFmtId="0" fontId="4" fillId="0" borderId="0" xfId="0" applyFont="1" applyAlignment="1">
      <alignment horizontal="center"/>
    </xf>
    <xf numFmtId="164" fontId="7" fillId="0" borderId="0" xfId="1" applyFont="1" applyBorder="1" applyAlignment="1">
      <alignment horizontal="right"/>
    </xf>
    <xf numFmtId="14" fontId="4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 vertical="top"/>
    </xf>
    <xf numFmtId="0" fontId="2" fillId="0" borderId="2" xfId="0" applyFont="1" applyBorder="1" applyAlignment="1">
      <alignment horizontal="left" wrapText="1"/>
    </xf>
    <xf numFmtId="0" fontId="5" fillId="0" borderId="0" xfId="0" applyFont="1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4" fillId="0" borderId="0" xfId="0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right"/>
    </xf>
    <xf numFmtId="4" fontId="0" fillId="0" borderId="0" xfId="0" applyNumberFormat="1" applyBorder="1"/>
    <xf numFmtId="0" fontId="0" fillId="0" borderId="0" xfId="0" applyBorder="1" applyAlignment="1">
      <alignment horizontal="left"/>
    </xf>
    <xf numFmtId="164" fontId="11" fillId="0" borderId="0" xfId="0" applyNumberFormat="1" applyFont="1" applyBorder="1"/>
    <xf numFmtId="0" fontId="4" fillId="0" borderId="0" xfId="0" applyFont="1" applyBorder="1" applyAlignment="1">
      <alignment horizontal="left"/>
    </xf>
    <xf numFmtId="164" fontId="4" fillId="0" borderId="0" xfId="0" applyNumberFormat="1" applyFont="1" applyBorder="1" applyAlignment="1">
      <alignment horizontal="right"/>
    </xf>
    <xf numFmtId="0" fontId="13" fillId="0" borderId="0" xfId="0" applyFont="1" applyBorder="1" applyAlignment="1">
      <alignment vertical="center"/>
    </xf>
    <xf numFmtId="164" fontId="13" fillId="0" borderId="0" xfId="1" applyFont="1" applyBorder="1" applyAlignment="1">
      <alignment vertical="center" wrapText="1"/>
    </xf>
    <xf numFmtId="164" fontId="4" fillId="0" borderId="0" xfId="1" applyFont="1" applyBorder="1" applyAlignment="1">
      <alignment horizontal="right"/>
    </xf>
    <xf numFmtId="0" fontId="4" fillId="0" borderId="0" xfId="0" applyFont="1" applyBorder="1" applyAlignment="1">
      <alignment horizontal="right" wrapText="1"/>
    </xf>
    <xf numFmtId="0" fontId="9" fillId="0" borderId="0" xfId="0" applyFont="1" applyBorder="1" applyAlignment="1">
      <alignment horizontal="center"/>
    </xf>
    <xf numFmtId="164" fontId="4" fillId="0" borderId="0" xfId="0" applyNumberFormat="1" applyFont="1" applyBorder="1"/>
    <xf numFmtId="164" fontId="12" fillId="0" borderId="0" xfId="1" applyFont="1" applyBorder="1" applyAlignment="1">
      <alignment vertical="center" wrapText="1"/>
    </xf>
    <xf numFmtId="0" fontId="1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164" fontId="4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wrapText="1"/>
    </xf>
    <xf numFmtId="164" fontId="0" fillId="0" borderId="0" xfId="1" applyFont="1" applyBorder="1"/>
    <xf numFmtId="0" fontId="14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164" fontId="5" fillId="0" borderId="0" xfId="1" applyFont="1" applyBorder="1" applyAlignment="1">
      <alignment horizontal="right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492125</xdr:colOff>
      <xdr:row>0</xdr:row>
      <xdr:rowOff>0</xdr:rowOff>
    </xdr:from>
    <xdr:to>
      <xdr:col>8</xdr:col>
      <xdr:colOff>238125</xdr:colOff>
      <xdr:row>7</xdr:row>
      <xdr:rowOff>508000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E73078-68ED-47F0-BF87-F2EC92B99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9000" y="142875"/>
          <a:ext cx="6064250" cy="2127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47EF6-19CA-436A-B38F-39AFB84074FC}">
  <sheetPr>
    <pageSetUpPr fitToPage="1"/>
  </sheetPr>
  <dimension ref="A7:XFD315"/>
  <sheetViews>
    <sheetView tabSelected="1" zoomScale="60" zoomScaleNormal="60" zoomScaleSheetLayoutView="90" workbookViewId="0">
      <selection activeCell="A15" sqref="A15"/>
    </sheetView>
  </sheetViews>
  <sheetFormatPr baseColWidth="10" defaultColWidth="11.42578125" defaultRowHeight="15" x14ac:dyDescent="0.25"/>
  <cols>
    <col min="1" max="1" width="27.7109375" style="1" customWidth="1"/>
    <col min="2" max="2" width="20.7109375" customWidth="1"/>
    <col min="3" max="4" width="0" hidden="1" customWidth="1"/>
    <col min="5" max="5" width="14.85546875" style="62" customWidth="1"/>
    <col min="6" max="6" width="57.140625" style="2" customWidth="1"/>
    <col min="7" max="7" width="15.85546875" customWidth="1"/>
    <col min="8" max="8" width="21.7109375" style="60" customWidth="1"/>
    <col min="9" max="9" width="27" style="3" customWidth="1"/>
    <col min="10" max="10" width="38.28515625" style="3" bestFit="1" customWidth="1"/>
    <col min="11" max="11" width="21.42578125" customWidth="1"/>
    <col min="12" max="13" width="12.7109375" bestFit="1" customWidth="1"/>
  </cols>
  <sheetData>
    <row r="7" spans="1:13" ht="37.5" customHeight="1" x14ac:dyDescent="0.25"/>
    <row r="8" spans="1:13" ht="67.5" customHeight="1" x14ac:dyDescent="0.6">
      <c r="A8" s="95" t="s">
        <v>0</v>
      </c>
      <c r="B8" s="95"/>
      <c r="C8" s="95"/>
      <c r="D8" s="95"/>
      <c r="E8" s="95"/>
      <c r="F8" s="95"/>
      <c r="G8" s="95"/>
      <c r="H8" s="95"/>
      <c r="I8" s="95"/>
      <c r="J8" s="95"/>
      <c r="K8" s="95"/>
    </row>
    <row r="9" spans="1:13" ht="25.5" x14ac:dyDescent="0.35">
      <c r="A9" s="96" t="s">
        <v>1</v>
      </c>
      <c r="B9" s="96"/>
      <c r="C9" s="96"/>
      <c r="D9" s="96"/>
      <c r="E9" s="96"/>
      <c r="F9" s="96"/>
      <c r="G9" s="96"/>
      <c r="H9" s="96"/>
      <c r="I9" s="96"/>
      <c r="J9" s="96"/>
      <c r="K9" s="96"/>
    </row>
    <row r="10" spans="1:13" ht="23.25" customHeight="1" x14ac:dyDescent="0.25">
      <c r="A10" s="97" t="s">
        <v>556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</row>
    <row r="11" spans="1:13" ht="0.75" customHeight="1" x14ac:dyDescent="0.25">
      <c r="F11"/>
      <c r="I11"/>
      <c r="J11"/>
    </row>
    <row r="12" spans="1:13" ht="20.45" customHeight="1" x14ac:dyDescent="0.4">
      <c r="A12" s="4" t="s">
        <v>2</v>
      </c>
      <c r="F12"/>
      <c r="I12"/>
      <c r="J12"/>
    </row>
    <row r="13" spans="1:13" ht="50.1" customHeight="1" x14ac:dyDescent="0.25">
      <c r="A13" s="5" t="s">
        <v>3</v>
      </c>
      <c r="B13" s="5" t="s">
        <v>4</v>
      </c>
      <c r="C13" s="5"/>
      <c r="D13" s="5"/>
      <c r="E13" s="63" t="s">
        <v>5</v>
      </c>
      <c r="F13" s="5" t="s">
        <v>6</v>
      </c>
      <c r="G13" s="5" t="s">
        <v>7</v>
      </c>
      <c r="H13" s="5" t="s">
        <v>8</v>
      </c>
      <c r="I13" s="6" t="s">
        <v>9</v>
      </c>
      <c r="J13" s="6" t="s">
        <v>10</v>
      </c>
      <c r="K13" s="5" t="s">
        <v>11</v>
      </c>
    </row>
    <row r="14" spans="1:13" ht="23.1" customHeight="1" x14ac:dyDescent="0.35">
      <c r="A14" s="7">
        <v>46167</v>
      </c>
      <c r="B14" s="8">
        <v>46167</v>
      </c>
      <c r="C14" s="9"/>
      <c r="D14" s="9"/>
      <c r="E14" s="64" t="s">
        <v>14</v>
      </c>
      <c r="F14" s="10" t="s">
        <v>560</v>
      </c>
      <c r="G14" s="9">
        <v>104</v>
      </c>
      <c r="H14" s="87" t="s">
        <v>15</v>
      </c>
      <c r="I14" s="11">
        <v>135</v>
      </c>
      <c r="J14" s="11">
        <f>+K14*I14</f>
        <v>9180</v>
      </c>
      <c r="K14" s="9">
        <v>68</v>
      </c>
    </row>
    <row r="15" spans="1:13" ht="23.1" customHeight="1" x14ac:dyDescent="0.35">
      <c r="A15" s="7">
        <v>46195</v>
      </c>
      <c r="B15" s="8">
        <v>46195</v>
      </c>
      <c r="C15" s="9" t="s">
        <v>12</v>
      </c>
      <c r="D15" s="9" t="s">
        <v>20</v>
      </c>
      <c r="E15" s="64" t="s">
        <v>21</v>
      </c>
      <c r="F15" s="10" t="s">
        <v>568</v>
      </c>
      <c r="G15" s="9">
        <v>1500</v>
      </c>
      <c r="H15" s="87" t="s">
        <v>22</v>
      </c>
      <c r="I15" s="11">
        <v>356</v>
      </c>
      <c r="J15" s="11">
        <f t="shared" ref="J15:J26" si="0">+K15*I15</f>
        <v>444644</v>
      </c>
      <c r="K15" s="9">
        <v>1249</v>
      </c>
      <c r="M15" s="11"/>
    </row>
    <row r="16" spans="1:13" ht="23.1" customHeight="1" x14ac:dyDescent="0.35">
      <c r="A16" s="7">
        <v>45947</v>
      </c>
      <c r="B16" s="8">
        <v>45947</v>
      </c>
      <c r="C16" s="9" t="s">
        <v>12</v>
      </c>
      <c r="D16" s="9" t="s">
        <v>23</v>
      </c>
      <c r="E16" s="64" t="s">
        <v>24</v>
      </c>
      <c r="F16" s="10" t="s">
        <v>569</v>
      </c>
      <c r="G16" s="9">
        <v>1318</v>
      </c>
      <c r="H16" s="87" t="s">
        <v>25</v>
      </c>
      <c r="I16" s="11">
        <v>42</v>
      </c>
      <c r="J16" s="11">
        <f>G16*I16</f>
        <v>55356</v>
      </c>
      <c r="K16" s="9">
        <v>1022</v>
      </c>
    </row>
    <row r="17" spans="1:11" ht="23.1" customHeight="1" x14ac:dyDescent="0.35">
      <c r="A17" s="7">
        <v>46199</v>
      </c>
      <c r="B17" s="7">
        <v>46199</v>
      </c>
      <c r="C17" s="9" t="s">
        <v>12</v>
      </c>
      <c r="D17" s="9" t="s">
        <v>13</v>
      </c>
      <c r="E17" s="64" t="s">
        <v>26</v>
      </c>
      <c r="F17" s="10" t="s">
        <v>27</v>
      </c>
      <c r="G17" s="9">
        <v>48</v>
      </c>
      <c r="H17" s="87" t="s">
        <v>18</v>
      </c>
      <c r="I17" s="11">
        <v>310</v>
      </c>
      <c r="J17" s="11">
        <f>G17*I17</f>
        <v>14880</v>
      </c>
      <c r="K17" s="9">
        <v>48</v>
      </c>
    </row>
    <row r="18" spans="1:11" ht="23.1" customHeight="1" x14ac:dyDescent="0.35">
      <c r="A18" s="7">
        <v>46199</v>
      </c>
      <c r="B18" s="7">
        <v>46199</v>
      </c>
      <c r="C18" s="9" t="s">
        <v>12</v>
      </c>
      <c r="D18" s="9" t="s">
        <v>28</v>
      </c>
      <c r="E18" s="64" t="s">
        <v>29</v>
      </c>
      <c r="F18" s="10" t="s">
        <v>567</v>
      </c>
      <c r="G18" s="9">
        <v>50</v>
      </c>
      <c r="H18" s="87" t="s">
        <v>30</v>
      </c>
      <c r="I18" s="11">
        <v>610</v>
      </c>
      <c r="J18" s="11">
        <f>G18*I18</f>
        <v>30500</v>
      </c>
      <c r="K18" s="9">
        <v>50</v>
      </c>
    </row>
    <row r="19" spans="1:11" ht="23.1" customHeight="1" x14ac:dyDescent="0.35">
      <c r="A19" s="7">
        <v>45947</v>
      </c>
      <c r="B19" s="8">
        <v>43209.391736111109</v>
      </c>
      <c r="C19" s="9" t="s">
        <v>12</v>
      </c>
      <c r="D19" s="9" t="s">
        <v>31</v>
      </c>
      <c r="E19" s="64" t="s">
        <v>32</v>
      </c>
      <c r="F19" s="10" t="s">
        <v>33</v>
      </c>
      <c r="G19" s="9">
        <v>60</v>
      </c>
      <c r="H19" s="87" t="s">
        <v>19</v>
      </c>
      <c r="I19" s="12">
        <v>46.61</v>
      </c>
      <c r="J19" s="11">
        <f>G19*I19</f>
        <v>2796.6</v>
      </c>
      <c r="K19" s="9">
        <v>0</v>
      </c>
    </row>
    <row r="20" spans="1:11" ht="23.1" customHeight="1" x14ac:dyDescent="0.35">
      <c r="A20" s="7">
        <v>46195</v>
      </c>
      <c r="B20" s="8">
        <v>46195</v>
      </c>
      <c r="C20" s="9" t="s">
        <v>34</v>
      </c>
      <c r="D20" s="9" t="s">
        <v>35</v>
      </c>
      <c r="E20" s="64" t="s">
        <v>36</v>
      </c>
      <c r="F20" s="10" t="s">
        <v>570</v>
      </c>
      <c r="G20" s="9">
        <v>800</v>
      </c>
      <c r="H20" s="87" t="s">
        <v>19</v>
      </c>
      <c r="I20" s="11">
        <v>144</v>
      </c>
      <c r="J20" s="11">
        <f t="shared" si="0"/>
        <v>96048</v>
      </c>
      <c r="K20" s="9">
        <v>667</v>
      </c>
    </row>
    <row r="21" spans="1:11" ht="23.1" customHeight="1" x14ac:dyDescent="0.35">
      <c r="A21" s="7">
        <v>45947</v>
      </c>
      <c r="B21" s="8">
        <v>45947</v>
      </c>
      <c r="C21" s="9"/>
      <c r="D21" s="9"/>
      <c r="E21" s="64" t="s">
        <v>37</v>
      </c>
      <c r="F21" s="10" t="s">
        <v>572</v>
      </c>
      <c r="G21" s="9">
        <v>338</v>
      </c>
      <c r="H21" s="87" t="s">
        <v>38</v>
      </c>
      <c r="I21" s="11">
        <v>882</v>
      </c>
      <c r="J21" s="11">
        <f>G21*I21</f>
        <v>298116</v>
      </c>
      <c r="K21" s="9">
        <v>299</v>
      </c>
    </row>
    <row r="22" spans="1:11" ht="23.1" customHeight="1" x14ac:dyDescent="0.35">
      <c r="A22" s="7">
        <v>45947</v>
      </c>
      <c r="B22" s="8">
        <v>45947</v>
      </c>
      <c r="C22" s="9" t="s">
        <v>34</v>
      </c>
      <c r="D22" s="9" t="s">
        <v>39</v>
      </c>
      <c r="E22" s="64" t="s">
        <v>40</v>
      </c>
      <c r="F22" s="10" t="s">
        <v>41</v>
      </c>
      <c r="G22" s="9">
        <v>135</v>
      </c>
      <c r="H22" s="87" t="s">
        <v>19</v>
      </c>
      <c r="I22" s="11">
        <v>16.62</v>
      </c>
      <c r="J22" s="11">
        <f>G22*I22</f>
        <v>2243.7000000000003</v>
      </c>
      <c r="K22" s="9">
        <v>0</v>
      </c>
    </row>
    <row r="23" spans="1:11" ht="23.1" customHeight="1" x14ac:dyDescent="0.35">
      <c r="A23" s="7">
        <v>45947</v>
      </c>
      <c r="B23" s="8">
        <v>45947</v>
      </c>
      <c r="C23" s="9" t="s">
        <v>34</v>
      </c>
      <c r="D23" s="9" t="s">
        <v>42</v>
      </c>
      <c r="E23" s="64" t="s">
        <v>43</v>
      </c>
      <c r="F23" s="10" t="s">
        <v>540</v>
      </c>
      <c r="G23" s="9">
        <v>800</v>
      </c>
      <c r="H23" s="87" t="s">
        <v>44</v>
      </c>
      <c r="I23" s="11">
        <v>51</v>
      </c>
      <c r="J23" s="11">
        <f t="shared" si="0"/>
        <v>44268</v>
      </c>
      <c r="K23" s="9">
        <v>868</v>
      </c>
    </row>
    <row r="24" spans="1:11" ht="23.1" customHeight="1" x14ac:dyDescent="0.35">
      <c r="A24" s="7">
        <v>46008</v>
      </c>
      <c r="B24" s="14">
        <v>46008</v>
      </c>
      <c r="C24" s="15" t="s">
        <v>12</v>
      </c>
      <c r="D24" s="15" t="s">
        <v>16</v>
      </c>
      <c r="E24" s="65" t="s">
        <v>45</v>
      </c>
      <c r="F24" s="16" t="s">
        <v>46</v>
      </c>
      <c r="G24" s="15">
        <v>200</v>
      </c>
      <c r="H24" s="88" t="s">
        <v>47</v>
      </c>
      <c r="I24" s="17">
        <v>88</v>
      </c>
      <c r="J24" s="11">
        <f t="shared" si="0"/>
        <v>24200</v>
      </c>
      <c r="K24" s="15">
        <v>275</v>
      </c>
    </row>
    <row r="25" spans="1:11" ht="23.1" customHeight="1" x14ac:dyDescent="0.35">
      <c r="A25" s="7">
        <v>45966</v>
      </c>
      <c r="B25" s="8">
        <v>45966</v>
      </c>
      <c r="C25" s="9"/>
      <c r="D25" s="9"/>
      <c r="E25" s="64" t="s">
        <v>48</v>
      </c>
      <c r="F25" s="10" t="s">
        <v>571</v>
      </c>
      <c r="G25" s="9">
        <v>15</v>
      </c>
      <c r="H25" s="87" t="s">
        <v>47</v>
      </c>
      <c r="I25" s="17">
        <v>55</v>
      </c>
      <c r="J25" s="11">
        <f t="shared" si="0"/>
        <v>825</v>
      </c>
      <c r="K25" s="9">
        <v>15</v>
      </c>
    </row>
    <row r="26" spans="1:11" ht="23.1" customHeight="1" x14ac:dyDescent="0.35">
      <c r="A26" s="7">
        <v>45833</v>
      </c>
      <c r="B26" s="8">
        <v>46198</v>
      </c>
      <c r="C26" s="9"/>
      <c r="D26" s="9"/>
      <c r="E26" s="64" t="s">
        <v>49</v>
      </c>
      <c r="F26" s="10" t="s">
        <v>50</v>
      </c>
      <c r="G26" s="59">
        <v>314</v>
      </c>
      <c r="H26" s="87" t="s">
        <v>51</v>
      </c>
      <c r="I26" s="17">
        <v>60</v>
      </c>
      <c r="J26" s="11">
        <f t="shared" si="0"/>
        <v>11700</v>
      </c>
      <c r="K26" s="9">
        <v>195</v>
      </c>
    </row>
    <row r="27" spans="1:11" ht="23.1" customHeight="1" x14ac:dyDescent="0.35">
      <c r="A27" s="7">
        <v>46199</v>
      </c>
      <c r="B27" s="8">
        <v>46199</v>
      </c>
      <c r="C27" s="9"/>
      <c r="D27" s="9"/>
      <c r="E27" s="64" t="s">
        <v>52</v>
      </c>
      <c r="F27" s="10" t="s">
        <v>53</v>
      </c>
      <c r="G27" s="9">
        <v>100</v>
      </c>
      <c r="H27" s="87" t="s">
        <v>54</v>
      </c>
      <c r="I27" s="17">
        <v>204</v>
      </c>
      <c r="J27" s="11">
        <f>G27*I27</f>
        <v>20400</v>
      </c>
      <c r="K27" s="9">
        <v>100</v>
      </c>
    </row>
    <row r="28" spans="1:11" ht="23.1" customHeight="1" x14ac:dyDescent="0.4">
      <c r="A28" s="18"/>
      <c r="B28" s="18"/>
      <c r="C28" s="18"/>
      <c r="D28" s="18"/>
      <c r="E28" s="66"/>
      <c r="F28" s="18"/>
      <c r="G28" s="18"/>
      <c r="H28" s="89"/>
      <c r="I28" s="18"/>
      <c r="J28" s="80">
        <f>SUM(J14:J27)</f>
        <v>1055157.2999999998</v>
      </c>
      <c r="K28" s="18"/>
    </row>
    <row r="29" spans="1:11" ht="23.1" customHeight="1" x14ac:dyDescent="0.35">
      <c r="A29" s="18"/>
      <c r="B29" s="19"/>
      <c r="J29" s="77"/>
    </row>
    <row r="30" spans="1:11" ht="23.1" customHeight="1" x14ac:dyDescent="0.4">
      <c r="A30" s="4" t="s">
        <v>55</v>
      </c>
      <c r="B30" s="20"/>
      <c r="C30" s="20"/>
      <c r="D30" s="20"/>
      <c r="E30" s="67"/>
      <c r="F30" s="21"/>
      <c r="G30" s="20"/>
      <c r="H30" s="86"/>
      <c r="I30" s="22"/>
      <c r="J30" s="82"/>
      <c r="K30" s="20"/>
    </row>
    <row r="31" spans="1:11" ht="50.1" customHeight="1" x14ac:dyDescent="0.25">
      <c r="A31" s="5" t="s">
        <v>3</v>
      </c>
      <c r="B31" s="5" t="s">
        <v>4</v>
      </c>
      <c r="C31" s="5" t="s">
        <v>56</v>
      </c>
      <c r="D31" s="5"/>
      <c r="E31" s="68" t="s">
        <v>57</v>
      </c>
      <c r="F31" s="23" t="s">
        <v>6</v>
      </c>
      <c r="G31" s="23" t="s">
        <v>7</v>
      </c>
      <c r="H31" s="5" t="s">
        <v>18</v>
      </c>
      <c r="I31" s="5" t="s">
        <v>9</v>
      </c>
      <c r="J31" s="5" t="s">
        <v>10</v>
      </c>
      <c r="K31" s="5" t="s">
        <v>11</v>
      </c>
    </row>
    <row r="32" spans="1:11" ht="24.95" customHeight="1" x14ac:dyDescent="0.25">
      <c r="A32" s="24">
        <v>45806</v>
      </c>
      <c r="B32" s="24">
        <v>45806</v>
      </c>
      <c r="C32" s="26"/>
      <c r="D32" s="26"/>
      <c r="E32" s="69" t="s">
        <v>58</v>
      </c>
      <c r="F32" s="27" t="s">
        <v>59</v>
      </c>
      <c r="G32" s="26">
        <v>20</v>
      </c>
      <c r="H32" s="90" t="s">
        <v>60</v>
      </c>
      <c r="I32" s="28">
        <v>73.23</v>
      </c>
      <c r="J32" s="28">
        <f t="shared" ref="J32:J61" si="1">+K32*I32</f>
        <v>439.38</v>
      </c>
      <c r="K32" s="26">
        <v>6</v>
      </c>
    </row>
    <row r="33" spans="1:11" ht="24.95" customHeight="1" x14ac:dyDescent="0.25">
      <c r="A33" s="24">
        <v>45806</v>
      </c>
      <c r="B33" s="24">
        <v>45806</v>
      </c>
      <c r="C33" s="26"/>
      <c r="D33" s="26"/>
      <c r="E33" s="69" t="s">
        <v>61</v>
      </c>
      <c r="F33" s="27" t="s">
        <v>62</v>
      </c>
      <c r="G33" s="26">
        <v>96</v>
      </c>
      <c r="H33" s="90" t="s">
        <v>60</v>
      </c>
      <c r="I33" s="28">
        <v>442.5</v>
      </c>
      <c r="J33" s="28">
        <f t="shared" si="1"/>
        <v>40710</v>
      </c>
      <c r="K33" s="26">
        <v>92</v>
      </c>
    </row>
    <row r="34" spans="1:11" ht="24.95" customHeight="1" x14ac:dyDescent="0.25">
      <c r="A34" s="24">
        <v>45806</v>
      </c>
      <c r="B34" s="24">
        <v>45806</v>
      </c>
      <c r="C34" s="26" t="s">
        <v>34</v>
      </c>
      <c r="D34" s="26" t="s">
        <v>63</v>
      </c>
      <c r="E34" s="69" t="s">
        <v>64</v>
      </c>
      <c r="F34" s="27" t="s">
        <v>65</v>
      </c>
      <c r="G34" s="26">
        <v>90</v>
      </c>
      <c r="H34" s="90" t="s">
        <v>18</v>
      </c>
      <c r="I34" s="28">
        <v>179.36</v>
      </c>
      <c r="J34" s="28">
        <f t="shared" si="1"/>
        <v>12555.2</v>
      </c>
      <c r="K34" s="26">
        <v>70</v>
      </c>
    </row>
    <row r="35" spans="1:11" ht="24.95" customHeight="1" x14ac:dyDescent="0.25">
      <c r="A35" s="24">
        <v>45806</v>
      </c>
      <c r="B35" s="24">
        <v>45806</v>
      </c>
      <c r="C35" s="26" t="s">
        <v>34</v>
      </c>
      <c r="D35" s="26" t="s">
        <v>66</v>
      </c>
      <c r="E35" s="69" t="s">
        <v>67</v>
      </c>
      <c r="F35" s="27" t="s">
        <v>68</v>
      </c>
      <c r="G35" s="26">
        <v>2</v>
      </c>
      <c r="H35" s="90" t="s">
        <v>18</v>
      </c>
      <c r="I35" s="28">
        <v>79.06</v>
      </c>
      <c r="J35" s="28">
        <f t="shared" si="1"/>
        <v>79.06</v>
      </c>
      <c r="K35" s="26">
        <v>1</v>
      </c>
    </row>
    <row r="36" spans="1:11" ht="24.95" customHeight="1" x14ac:dyDescent="0.25">
      <c r="A36" s="24">
        <v>45806</v>
      </c>
      <c r="B36" s="24">
        <v>45806</v>
      </c>
      <c r="C36" s="26"/>
      <c r="D36" s="26"/>
      <c r="E36" s="69" t="s">
        <v>69</v>
      </c>
      <c r="F36" s="27" t="s">
        <v>70</v>
      </c>
      <c r="G36" s="26">
        <v>8</v>
      </c>
      <c r="H36" s="90" t="s">
        <v>18</v>
      </c>
      <c r="I36" s="28">
        <v>1885</v>
      </c>
      <c r="J36" s="28">
        <f t="shared" si="1"/>
        <v>13195</v>
      </c>
      <c r="K36" s="26">
        <v>7</v>
      </c>
    </row>
    <row r="37" spans="1:11" ht="24.95" customHeight="1" x14ac:dyDescent="0.25">
      <c r="A37" s="24">
        <v>45806</v>
      </c>
      <c r="B37" s="24">
        <v>45806</v>
      </c>
      <c r="C37" s="26"/>
      <c r="D37" s="26"/>
      <c r="E37" s="69" t="s">
        <v>71</v>
      </c>
      <c r="F37" s="27" t="s">
        <v>72</v>
      </c>
      <c r="G37" s="26">
        <v>12</v>
      </c>
      <c r="H37" s="90" t="s">
        <v>18</v>
      </c>
      <c r="I37" s="28">
        <v>578.20000000000005</v>
      </c>
      <c r="J37" s="28">
        <f t="shared" si="1"/>
        <v>6938.4000000000005</v>
      </c>
      <c r="K37" s="26">
        <v>12</v>
      </c>
    </row>
    <row r="38" spans="1:11" ht="24.95" customHeight="1" x14ac:dyDescent="0.25">
      <c r="A38" s="24">
        <v>45806</v>
      </c>
      <c r="B38" s="24">
        <v>45806</v>
      </c>
      <c r="C38" s="26"/>
      <c r="D38" s="26"/>
      <c r="E38" s="69" t="s">
        <v>73</v>
      </c>
      <c r="F38" s="27" t="s">
        <v>74</v>
      </c>
      <c r="G38" s="26">
        <v>13</v>
      </c>
      <c r="H38" s="90" t="s">
        <v>18</v>
      </c>
      <c r="I38" s="28">
        <v>140.41999999999999</v>
      </c>
      <c r="J38" s="28">
        <f t="shared" si="1"/>
        <v>1825.4599999999998</v>
      </c>
      <c r="K38" s="26">
        <v>13</v>
      </c>
    </row>
    <row r="39" spans="1:11" ht="24.95" customHeight="1" x14ac:dyDescent="0.25">
      <c r="A39" s="24">
        <v>45806</v>
      </c>
      <c r="B39" s="24">
        <v>45806</v>
      </c>
      <c r="C39" s="26"/>
      <c r="D39" s="26"/>
      <c r="E39" s="69" t="s">
        <v>75</v>
      </c>
      <c r="F39" s="27" t="s">
        <v>76</v>
      </c>
      <c r="G39" s="26">
        <v>11</v>
      </c>
      <c r="H39" s="90" t="s">
        <v>18</v>
      </c>
      <c r="I39" s="28">
        <v>609.42999999999995</v>
      </c>
      <c r="J39" s="28">
        <f t="shared" si="1"/>
        <v>6703.73</v>
      </c>
      <c r="K39" s="26">
        <v>11</v>
      </c>
    </row>
    <row r="40" spans="1:11" ht="24.95" customHeight="1" x14ac:dyDescent="0.25">
      <c r="A40" s="24">
        <v>45806</v>
      </c>
      <c r="B40" s="24">
        <v>45806</v>
      </c>
      <c r="C40" s="26"/>
      <c r="D40" s="26"/>
      <c r="E40" s="69" t="s">
        <v>78</v>
      </c>
      <c r="F40" s="27" t="s">
        <v>79</v>
      </c>
      <c r="G40" s="26">
        <v>300</v>
      </c>
      <c r="H40" s="90" t="s">
        <v>77</v>
      </c>
      <c r="I40" s="28">
        <v>6.71</v>
      </c>
      <c r="J40" s="28">
        <f t="shared" si="1"/>
        <v>671</v>
      </c>
      <c r="K40" s="26">
        <v>100</v>
      </c>
    </row>
    <row r="41" spans="1:11" ht="24.95" customHeight="1" x14ac:dyDescent="0.25">
      <c r="A41" s="24">
        <v>45806</v>
      </c>
      <c r="B41" s="24">
        <v>45806</v>
      </c>
      <c r="C41" s="26"/>
      <c r="D41" s="26"/>
      <c r="E41" s="69" t="s">
        <v>80</v>
      </c>
      <c r="F41" s="27" t="s">
        <v>81</v>
      </c>
      <c r="G41" s="26">
        <v>10</v>
      </c>
      <c r="H41" s="90" t="s">
        <v>18</v>
      </c>
      <c r="I41" s="28">
        <v>472</v>
      </c>
      <c r="J41" s="28">
        <f t="shared" si="1"/>
        <v>3304</v>
      </c>
      <c r="K41" s="26">
        <v>7</v>
      </c>
    </row>
    <row r="42" spans="1:11" ht="24.95" customHeight="1" x14ac:dyDescent="0.25">
      <c r="A42" s="24">
        <v>45806</v>
      </c>
      <c r="B42" s="24">
        <v>45806</v>
      </c>
      <c r="C42" s="26"/>
      <c r="D42" s="26"/>
      <c r="E42" s="69" t="s">
        <v>82</v>
      </c>
      <c r="F42" s="27" t="s">
        <v>83</v>
      </c>
      <c r="G42" s="26">
        <v>12</v>
      </c>
      <c r="H42" s="90" t="s">
        <v>18</v>
      </c>
      <c r="I42" s="28">
        <v>170</v>
      </c>
      <c r="J42" s="28">
        <f t="shared" si="1"/>
        <v>1190</v>
      </c>
      <c r="K42" s="26">
        <v>7</v>
      </c>
    </row>
    <row r="43" spans="1:11" ht="24.95" customHeight="1" x14ac:dyDescent="0.25">
      <c r="A43" s="24">
        <v>45806</v>
      </c>
      <c r="B43" s="24">
        <v>45806</v>
      </c>
      <c r="C43" s="26"/>
      <c r="D43" s="26"/>
      <c r="E43" s="69" t="s">
        <v>84</v>
      </c>
      <c r="F43" s="27" t="s">
        <v>85</v>
      </c>
      <c r="G43" s="26">
        <v>12</v>
      </c>
      <c r="H43" s="90" t="s">
        <v>18</v>
      </c>
      <c r="I43" s="28">
        <v>514</v>
      </c>
      <c r="J43" s="28">
        <f t="shared" si="1"/>
        <v>3084</v>
      </c>
      <c r="K43" s="26">
        <v>6</v>
      </c>
    </row>
    <row r="44" spans="1:11" ht="24.95" customHeight="1" x14ac:dyDescent="0.25">
      <c r="A44" s="24">
        <v>45806</v>
      </c>
      <c r="B44" s="24">
        <v>45806</v>
      </c>
      <c r="C44" s="26"/>
      <c r="D44" s="26"/>
      <c r="E44" s="69" t="s">
        <v>86</v>
      </c>
      <c r="F44" s="27" t="s">
        <v>87</v>
      </c>
      <c r="G44" s="26">
        <v>10</v>
      </c>
      <c r="H44" s="90" t="s">
        <v>18</v>
      </c>
      <c r="I44" s="28">
        <v>199</v>
      </c>
      <c r="J44" s="28">
        <f t="shared" si="1"/>
        <v>796</v>
      </c>
      <c r="K44" s="26">
        <v>4</v>
      </c>
    </row>
    <row r="45" spans="1:11" ht="24.95" customHeight="1" x14ac:dyDescent="0.25">
      <c r="A45" s="24">
        <v>45806</v>
      </c>
      <c r="B45" s="24">
        <v>45806</v>
      </c>
      <c r="C45" s="26"/>
      <c r="D45" s="26"/>
      <c r="E45" s="69" t="s">
        <v>88</v>
      </c>
      <c r="F45" s="27" t="s">
        <v>89</v>
      </c>
      <c r="G45" s="26">
        <v>8</v>
      </c>
      <c r="H45" s="90" t="s">
        <v>18</v>
      </c>
      <c r="I45" s="28">
        <v>334</v>
      </c>
      <c r="J45" s="28">
        <f t="shared" si="1"/>
        <v>2672</v>
      </c>
      <c r="K45" s="26">
        <v>8</v>
      </c>
    </row>
    <row r="46" spans="1:11" ht="24.95" customHeight="1" x14ac:dyDescent="0.25">
      <c r="A46" s="24">
        <v>45806</v>
      </c>
      <c r="B46" s="24">
        <v>45806</v>
      </c>
      <c r="C46" s="26"/>
      <c r="D46" s="26"/>
      <c r="E46" s="69" t="s">
        <v>90</v>
      </c>
      <c r="F46" s="27" t="s">
        <v>91</v>
      </c>
      <c r="G46" s="26">
        <v>2</v>
      </c>
      <c r="H46" s="90" t="s">
        <v>18</v>
      </c>
      <c r="I46" s="28">
        <v>1121</v>
      </c>
      <c r="J46" s="28">
        <f t="shared" si="1"/>
        <v>1121</v>
      </c>
      <c r="K46" s="26">
        <v>1</v>
      </c>
    </row>
    <row r="47" spans="1:11" ht="24.95" customHeight="1" x14ac:dyDescent="0.25">
      <c r="A47" s="24">
        <v>45806</v>
      </c>
      <c r="B47" s="24">
        <v>45806</v>
      </c>
      <c r="C47" s="26"/>
      <c r="D47" s="26"/>
      <c r="E47" s="69" t="s">
        <v>93</v>
      </c>
      <c r="F47" s="27" t="s">
        <v>94</v>
      </c>
      <c r="G47" s="26">
        <v>10</v>
      </c>
      <c r="H47" s="90" t="s">
        <v>18</v>
      </c>
      <c r="I47" s="28">
        <v>76</v>
      </c>
      <c r="J47" s="28">
        <f t="shared" si="1"/>
        <v>456</v>
      </c>
      <c r="K47" s="26">
        <v>6</v>
      </c>
    </row>
    <row r="48" spans="1:11" ht="24.95" customHeight="1" x14ac:dyDescent="0.25">
      <c r="A48" s="24">
        <v>45806</v>
      </c>
      <c r="B48" s="24">
        <v>45806</v>
      </c>
      <c r="C48" s="26"/>
      <c r="D48" s="26"/>
      <c r="E48" s="69" t="s">
        <v>95</v>
      </c>
      <c r="F48" s="27" t="s">
        <v>96</v>
      </c>
      <c r="G48" s="26">
        <v>300</v>
      </c>
      <c r="H48" s="90" t="s">
        <v>18</v>
      </c>
      <c r="I48" s="28">
        <v>112.01</v>
      </c>
      <c r="J48" s="28">
        <f t="shared" si="1"/>
        <v>5600.5</v>
      </c>
      <c r="K48" s="26">
        <v>50</v>
      </c>
    </row>
    <row r="49" spans="1:11" ht="24.95" customHeight="1" x14ac:dyDescent="0.25">
      <c r="A49" s="24">
        <v>45806</v>
      </c>
      <c r="B49" s="24">
        <v>45806</v>
      </c>
      <c r="C49" s="26"/>
      <c r="D49" s="26"/>
      <c r="E49" s="69" t="s">
        <v>98</v>
      </c>
      <c r="F49" s="27" t="s">
        <v>99</v>
      </c>
      <c r="G49" s="26">
        <v>20</v>
      </c>
      <c r="H49" s="90" t="s">
        <v>18</v>
      </c>
      <c r="I49" s="28">
        <v>1232</v>
      </c>
      <c r="J49" s="28">
        <f t="shared" si="1"/>
        <v>12320</v>
      </c>
      <c r="K49" s="26">
        <v>10</v>
      </c>
    </row>
    <row r="50" spans="1:11" ht="24.95" customHeight="1" x14ac:dyDescent="0.25">
      <c r="A50" s="24">
        <v>45806</v>
      </c>
      <c r="B50" s="24">
        <v>45806</v>
      </c>
      <c r="C50" s="26"/>
      <c r="D50" s="26"/>
      <c r="E50" s="69" t="s">
        <v>101</v>
      </c>
      <c r="F50" s="27" t="s">
        <v>102</v>
      </c>
      <c r="G50" s="26">
        <v>12</v>
      </c>
      <c r="H50" s="90" t="s">
        <v>18</v>
      </c>
      <c r="I50" s="28">
        <v>81</v>
      </c>
      <c r="J50" s="28">
        <f t="shared" si="1"/>
        <v>1134</v>
      </c>
      <c r="K50" s="26">
        <v>14</v>
      </c>
    </row>
    <row r="51" spans="1:11" ht="24.95" customHeight="1" x14ac:dyDescent="0.25">
      <c r="A51" s="24">
        <v>45806</v>
      </c>
      <c r="B51" s="24">
        <v>45806</v>
      </c>
      <c r="C51" s="26"/>
      <c r="D51" s="26"/>
      <c r="E51" s="69" t="s">
        <v>103</v>
      </c>
      <c r="F51" s="27" t="s">
        <v>104</v>
      </c>
      <c r="G51" s="26">
        <v>16</v>
      </c>
      <c r="H51" s="90" t="s">
        <v>18</v>
      </c>
      <c r="I51" s="28">
        <v>250</v>
      </c>
      <c r="J51" s="28">
        <f t="shared" si="1"/>
        <v>3750</v>
      </c>
      <c r="K51" s="26">
        <v>15</v>
      </c>
    </row>
    <row r="52" spans="1:11" ht="24.95" customHeight="1" x14ac:dyDescent="0.25">
      <c r="A52" s="24">
        <v>45806</v>
      </c>
      <c r="B52" s="24">
        <v>45806</v>
      </c>
      <c r="C52" s="26"/>
      <c r="D52" s="26"/>
      <c r="E52" s="69" t="s">
        <v>105</v>
      </c>
      <c r="F52" s="27" t="s">
        <v>106</v>
      </c>
      <c r="G52" s="26">
        <v>12</v>
      </c>
      <c r="H52" s="90" t="s">
        <v>18</v>
      </c>
      <c r="I52" s="28">
        <v>138</v>
      </c>
      <c r="J52" s="28">
        <f t="shared" si="1"/>
        <v>276</v>
      </c>
      <c r="K52" s="26">
        <v>2</v>
      </c>
    </row>
    <row r="53" spans="1:11" ht="24.95" customHeight="1" x14ac:dyDescent="0.25">
      <c r="A53" s="24">
        <v>45806</v>
      </c>
      <c r="B53" s="24">
        <v>45806</v>
      </c>
      <c r="C53" s="26"/>
      <c r="D53" s="26"/>
      <c r="E53" s="69" t="s">
        <v>107</v>
      </c>
      <c r="F53" s="27" t="s">
        <v>108</v>
      </c>
      <c r="G53" s="26">
        <v>16</v>
      </c>
      <c r="H53" s="90" t="s">
        <v>109</v>
      </c>
      <c r="I53" s="28">
        <v>200</v>
      </c>
      <c r="J53" s="28">
        <f t="shared" si="1"/>
        <v>2600</v>
      </c>
      <c r="K53" s="26">
        <v>13</v>
      </c>
    </row>
    <row r="54" spans="1:11" ht="24.95" customHeight="1" x14ac:dyDescent="0.25">
      <c r="A54" s="24">
        <v>45806</v>
      </c>
      <c r="B54" s="24">
        <v>45806</v>
      </c>
      <c r="C54" s="26"/>
      <c r="D54" s="26"/>
      <c r="E54" s="69" t="s">
        <v>110</v>
      </c>
      <c r="F54" s="27" t="s">
        <v>111</v>
      </c>
      <c r="G54" s="26">
        <v>5</v>
      </c>
      <c r="H54" s="90" t="s">
        <v>97</v>
      </c>
      <c r="I54" s="28">
        <v>2007</v>
      </c>
      <c r="J54" s="28">
        <f t="shared" si="1"/>
        <v>2007</v>
      </c>
      <c r="K54" s="26">
        <v>1</v>
      </c>
    </row>
    <row r="55" spans="1:11" ht="24.95" customHeight="1" x14ac:dyDescent="0.25">
      <c r="A55" s="24">
        <v>46178</v>
      </c>
      <c r="B55" s="24">
        <v>46178</v>
      </c>
      <c r="C55" s="26"/>
      <c r="D55" s="26"/>
      <c r="E55" s="69" t="s">
        <v>112</v>
      </c>
      <c r="F55" s="27" t="s">
        <v>113</v>
      </c>
      <c r="G55" s="26">
        <v>500</v>
      </c>
      <c r="H55" s="90" t="s">
        <v>18</v>
      </c>
      <c r="I55" s="28">
        <v>1.47</v>
      </c>
      <c r="J55" s="28">
        <f t="shared" si="1"/>
        <v>717.36</v>
      </c>
      <c r="K55" s="26">
        <v>488</v>
      </c>
    </row>
    <row r="56" spans="1:11" ht="24.95" customHeight="1" x14ac:dyDescent="0.25">
      <c r="A56" s="24">
        <v>46178</v>
      </c>
      <c r="B56" s="24">
        <v>46178</v>
      </c>
      <c r="C56" s="26"/>
      <c r="D56" s="26"/>
      <c r="E56" s="69" t="s">
        <v>114</v>
      </c>
      <c r="F56" s="27" t="s">
        <v>115</v>
      </c>
      <c r="G56" s="26">
        <v>650</v>
      </c>
      <c r="H56" s="90" t="s">
        <v>18</v>
      </c>
      <c r="I56" s="28">
        <v>1.93</v>
      </c>
      <c r="J56" s="28">
        <f t="shared" si="1"/>
        <v>1246.78</v>
      </c>
      <c r="K56" s="26">
        <v>646</v>
      </c>
    </row>
    <row r="57" spans="1:11" ht="24.95" customHeight="1" x14ac:dyDescent="0.25">
      <c r="A57" s="24">
        <v>46178</v>
      </c>
      <c r="B57" s="24">
        <v>46178</v>
      </c>
      <c r="C57" s="26"/>
      <c r="D57" s="26"/>
      <c r="E57" s="69" t="s">
        <v>116</v>
      </c>
      <c r="F57" s="27" t="s">
        <v>117</v>
      </c>
      <c r="G57" s="26">
        <v>121</v>
      </c>
      <c r="H57" s="90" t="s">
        <v>18</v>
      </c>
      <c r="I57" s="28">
        <v>2.46</v>
      </c>
      <c r="J57" s="28">
        <f t="shared" si="1"/>
        <v>238.62</v>
      </c>
      <c r="K57" s="26">
        <v>97</v>
      </c>
    </row>
    <row r="58" spans="1:11" ht="24.95" customHeight="1" x14ac:dyDescent="0.25">
      <c r="A58" s="24">
        <v>46178</v>
      </c>
      <c r="B58" s="24">
        <v>46178</v>
      </c>
      <c r="C58" s="26"/>
      <c r="D58" s="26"/>
      <c r="E58" s="69" t="s">
        <v>118</v>
      </c>
      <c r="F58" s="27" t="s">
        <v>119</v>
      </c>
      <c r="G58" s="26">
        <v>200</v>
      </c>
      <c r="H58" s="90" t="s">
        <v>18</v>
      </c>
      <c r="I58" s="28">
        <v>416.51</v>
      </c>
      <c r="J58" s="28">
        <f t="shared" si="1"/>
        <v>45816.1</v>
      </c>
      <c r="K58" s="26">
        <v>110</v>
      </c>
    </row>
    <row r="59" spans="1:11" ht="24.95" customHeight="1" x14ac:dyDescent="0.25">
      <c r="A59" s="24">
        <v>46178</v>
      </c>
      <c r="B59" s="24">
        <v>46178</v>
      </c>
      <c r="C59" s="26"/>
      <c r="D59" s="26"/>
      <c r="E59" s="69" t="s">
        <v>120</v>
      </c>
      <c r="F59" s="27" t="s">
        <v>121</v>
      </c>
      <c r="G59" s="26">
        <v>200</v>
      </c>
      <c r="H59" s="90" t="s">
        <v>18</v>
      </c>
      <c r="I59" s="28">
        <v>3.08</v>
      </c>
      <c r="J59" s="28">
        <f t="shared" si="1"/>
        <v>616</v>
      </c>
      <c r="K59" s="26">
        <v>200</v>
      </c>
    </row>
    <row r="60" spans="1:11" ht="24.95" customHeight="1" x14ac:dyDescent="0.25">
      <c r="A60" s="24">
        <v>46178</v>
      </c>
      <c r="B60" s="24">
        <v>46178</v>
      </c>
      <c r="C60" s="26"/>
      <c r="D60" s="26"/>
      <c r="E60" s="69" t="s">
        <v>100</v>
      </c>
      <c r="F60" s="27" t="s">
        <v>122</v>
      </c>
      <c r="G60" s="26">
        <v>272</v>
      </c>
      <c r="H60" s="90" t="s">
        <v>18</v>
      </c>
      <c r="I60" s="28">
        <v>5.49</v>
      </c>
      <c r="J60" s="28">
        <f t="shared" si="1"/>
        <v>1432.89</v>
      </c>
      <c r="K60" s="26">
        <v>261</v>
      </c>
    </row>
    <row r="61" spans="1:11" ht="24.95" customHeight="1" x14ac:dyDescent="0.25">
      <c r="A61" s="24">
        <v>46178</v>
      </c>
      <c r="B61" s="24">
        <v>46178</v>
      </c>
      <c r="C61" s="26"/>
      <c r="D61" s="26"/>
      <c r="E61" s="69" t="s">
        <v>123</v>
      </c>
      <c r="F61" s="27" t="s">
        <v>124</v>
      </c>
      <c r="G61" s="26">
        <v>4</v>
      </c>
      <c r="H61" s="90" t="s">
        <v>18</v>
      </c>
      <c r="I61" s="28">
        <v>60</v>
      </c>
      <c r="J61" s="28">
        <f t="shared" si="1"/>
        <v>240</v>
      </c>
      <c r="K61" s="26">
        <v>4</v>
      </c>
    </row>
    <row r="62" spans="1:11" ht="24.95" customHeight="1" x14ac:dyDescent="0.25">
      <c r="A62" s="24">
        <v>46178</v>
      </c>
      <c r="B62" s="24">
        <v>46178</v>
      </c>
      <c r="C62" s="26"/>
      <c r="D62" s="26"/>
      <c r="E62" s="69" t="s">
        <v>125</v>
      </c>
      <c r="F62" s="27" t="s">
        <v>126</v>
      </c>
      <c r="G62" s="26">
        <v>7</v>
      </c>
      <c r="H62" s="90" t="s">
        <v>18</v>
      </c>
      <c r="I62" s="28">
        <v>45</v>
      </c>
      <c r="J62" s="28">
        <f t="shared" ref="J62:J75" si="2">+K62*I62</f>
        <v>225</v>
      </c>
      <c r="K62" s="26">
        <v>5</v>
      </c>
    </row>
    <row r="63" spans="1:11" ht="24.95" customHeight="1" x14ac:dyDescent="0.25">
      <c r="A63" s="24">
        <v>46178</v>
      </c>
      <c r="B63" s="24">
        <v>46178</v>
      </c>
      <c r="C63" s="26"/>
      <c r="D63" s="26"/>
      <c r="E63" s="69" t="s">
        <v>127</v>
      </c>
      <c r="F63" s="27" t="s">
        <v>128</v>
      </c>
      <c r="G63" s="26">
        <v>12</v>
      </c>
      <c r="H63" s="90" t="s">
        <v>18</v>
      </c>
      <c r="I63" s="28">
        <v>280</v>
      </c>
      <c r="J63" s="28">
        <f t="shared" si="2"/>
        <v>2240</v>
      </c>
      <c r="K63" s="26">
        <v>8</v>
      </c>
    </row>
    <row r="64" spans="1:11" ht="24.95" customHeight="1" x14ac:dyDescent="0.25">
      <c r="A64" s="24">
        <v>46178</v>
      </c>
      <c r="B64" s="24">
        <v>46178</v>
      </c>
      <c r="C64" s="26"/>
      <c r="D64" s="26"/>
      <c r="E64" s="69" t="s">
        <v>129</v>
      </c>
      <c r="F64" s="27" t="s">
        <v>130</v>
      </c>
      <c r="G64" s="26">
        <v>8</v>
      </c>
      <c r="H64" s="90" t="s">
        <v>131</v>
      </c>
      <c r="I64" s="28">
        <v>6987</v>
      </c>
      <c r="J64" s="28">
        <f t="shared" si="2"/>
        <v>41922</v>
      </c>
      <c r="K64" s="26">
        <v>6</v>
      </c>
    </row>
    <row r="65" spans="1:11" ht="24.95" customHeight="1" x14ac:dyDescent="0.25">
      <c r="A65" s="24">
        <v>46178</v>
      </c>
      <c r="B65" s="24">
        <v>46178</v>
      </c>
      <c r="C65" s="26"/>
      <c r="D65" s="26"/>
      <c r="E65" s="69" t="s">
        <v>132</v>
      </c>
      <c r="F65" s="27" t="s">
        <v>133</v>
      </c>
      <c r="G65" s="26">
        <v>5</v>
      </c>
      <c r="H65" s="90" t="s">
        <v>97</v>
      </c>
      <c r="I65" s="28">
        <v>250</v>
      </c>
      <c r="J65" s="28">
        <f t="shared" si="2"/>
        <v>1250</v>
      </c>
      <c r="K65" s="26">
        <v>5</v>
      </c>
    </row>
    <row r="66" spans="1:11" ht="24.95" customHeight="1" x14ac:dyDescent="0.25">
      <c r="A66" s="24">
        <v>46178</v>
      </c>
      <c r="B66" s="24">
        <v>46178</v>
      </c>
      <c r="C66" s="26"/>
      <c r="D66" s="26"/>
      <c r="E66" s="69" t="s">
        <v>134</v>
      </c>
      <c r="F66" s="27" t="s">
        <v>135</v>
      </c>
      <c r="G66" s="26">
        <v>6</v>
      </c>
      <c r="H66" s="90" t="s">
        <v>18</v>
      </c>
      <c r="I66" s="28">
        <v>220</v>
      </c>
      <c r="J66" s="28">
        <f t="shared" si="2"/>
        <v>440</v>
      </c>
      <c r="K66" s="26">
        <v>2</v>
      </c>
    </row>
    <row r="67" spans="1:11" ht="24.95" customHeight="1" x14ac:dyDescent="0.25">
      <c r="A67" s="24">
        <v>46178</v>
      </c>
      <c r="B67" s="24">
        <v>46178</v>
      </c>
      <c r="C67" s="26"/>
      <c r="D67" s="26"/>
      <c r="E67" s="69" t="s">
        <v>136</v>
      </c>
      <c r="F67" s="27" t="s">
        <v>137</v>
      </c>
      <c r="G67" s="26">
        <v>10</v>
      </c>
      <c r="H67" s="90" t="s">
        <v>18</v>
      </c>
      <c r="I67" s="28">
        <v>66</v>
      </c>
      <c r="J67" s="28">
        <f t="shared" si="2"/>
        <v>594</v>
      </c>
      <c r="K67" s="26">
        <v>9</v>
      </c>
    </row>
    <row r="68" spans="1:11" ht="24.95" customHeight="1" x14ac:dyDescent="0.25">
      <c r="A68" s="24">
        <v>46178</v>
      </c>
      <c r="B68" s="24">
        <v>46178</v>
      </c>
      <c r="C68" s="26"/>
      <c r="D68" s="26"/>
      <c r="E68" s="69" t="s">
        <v>138</v>
      </c>
      <c r="F68" s="27" t="s">
        <v>139</v>
      </c>
      <c r="G68" s="26">
        <v>2</v>
      </c>
      <c r="H68" s="90" t="s">
        <v>18</v>
      </c>
      <c r="I68" s="28">
        <v>2046</v>
      </c>
      <c r="J68" s="28">
        <f t="shared" si="2"/>
        <v>2046</v>
      </c>
      <c r="K68" s="26">
        <v>1</v>
      </c>
    </row>
    <row r="69" spans="1:11" ht="24.95" customHeight="1" x14ac:dyDescent="0.25">
      <c r="A69" s="24">
        <v>46178</v>
      </c>
      <c r="B69" s="24">
        <v>46178</v>
      </c>
      <c r="C69" s="26"/>
      <c r="D69" s="26"/>
      <c r="E69" s="69" t="s">
        <v>140</v>
      </c>
      <c r="F69" s="27" t="s">
        <v>141</v>
      </c>
      <c r="G69" s="26">
        <v>8</v>
      </c>
      <c r="H69" s="90" t="s">
        <v>18</v>
      </c>
      <c r="I69" s="28">
        <v>217</v>
      </c>
      <c r="J69" s="28">
        <f t="shared" si="2"/>
        <v>651</v>
      </c>
      <c r="K69" s="26">
        <v>3</v>
      </c>
    </row>
    <row r="70" spans="1:11" ht="24.95" customHeight="1" x14ac:dyDescent="0.25">
      <c r="A70" s="24">
        <v>46178</v>
      </c>
      <c r="B70" s="24">
        <v>46178</v>
      </c>
      <c r="C70" s="26"/>
      <c r="D70" s="26"/>
      <c r="E70" s="69" t="s">
        <v>142</v>
      </c>
      <c r="F70" s="27" t="s">
        <v>143</v>
      </c>
      <c r="G70" s="26">
        <v>14</v>
      </c>
      <c r="H70" s="90" t="s">
        <v>18</v>
      </c>
      <c r="I70" s="28">
        <v>440</v>
      </c>
      <c r="J70" s="28">
        <f>G70*I70</f>
        <v>6160</v>
      </c>
      <c r="K70" s="26">
        <v>14</v>
      </c>
    </row>
    <row r="71" spans="1:11" ht="24.95" customHeight="1" x14ac:dyDescent="0.25">
      <c r="A71" s="24">
        <v>46178</v>
      </c>
      <c r="B71" s="24">
        <v>46178</v>
      </c>
      <c r="C71" s="26"/>
      <c r="D71" s="26"/>
      <c r="E71" s="69" t="s">
        <v>144</v>
      </c>
      <c r="F71" s="27" t="s">
        <v>145</v>
      </c>
      <c r="G71" s="26">
        <v>4</v>
      </c>
      <c r="H71" s="90" t="s">
        <v>97</v>
      </c>
      <c r="I71" s="28">
        <v>1245.78</v>
      </c>
      <c r="J71" s="28">
        <f t="shared" si="2"/>
        <v>4983.12</v>
      </c>
      <c r="K71" s="26">
        <v>4</v>
      </c>
    </row>
    <row r="72" spans="1:11" ht="24.95" customHeight="1" x14ac:dyDescent="0.25">
      <c r="A72" s="24">
        <v>46178</v>
      </c>
      <c r="B72" s="24">
        <v>46178</v>
      </c>
      <c r="C72" s="26"/>
      <c r="D72" s="26"/>
      <c r="E72" s="69" t="s">
        <v>146</v>
      </c>
      <c r="F72" s="27" t="s">
        <v>147</v>
      </c>
      <c r="G72" s="26">
        <v>8</v>
      </c>
      <c r="H72" s="90" t="s">
        <v>97</v>
      </c>
      <c r="I72" s="28">
        <v>1480</v>
      </c>
      <c r="J72" s="28">
        <f t="shared" si="2"/>
        <v>11840</v>
      </c>
      <c r="K72" s="26">
        <v>8</v>
      </c>
    </row>
    <row r="73" spans="1:11" ht="24.95" customHeight="1" x14ac:dyDescent="0.25">
      <c r="A73" s="24">
        <v>46178</v>
      </c>
      <c r="B73" s="24">
        <v>46178</v>
      </c>
      <c r="C73" s="26"/>
      <c r="D73" s="26"/>
      <c r="E73" s="69" t="s">
        <v>148</v>
      </c>
      <c r="F73" s="27" t="s">
        <v>554</v>
      </c>
      <c r="G73" s="26">
        <v>12</v>
      </c>
      <c r="H73" s="90" t="s">
        <v>18</v>
      </c>
      <c r="I73" s="28">
        <v>165</v>
      </c>
      <c r="J73" s="28">
        <f t="shared" si="2"/>
        <v>3960</v>
      </c>
      <c r="K73" s="26">
        <v>24</v>
      </c>
    </row>
    <row r="74" spans="1:11" ht="45.75" customHeight="1" x14ac:dyDescent="0.25">
      <c r="A74" s="24">
        <v>46178</v>
      </c>
      <c r="B74" s="24">
        <v>46178</v>
      </c>
      <c r="C74" s="26"/>
      <c r="D74" s="26"/>
      <c r="E74" s="69" t="s">
        <v>149</v>
      </c>
      <c r="F74" s="27" t="s">
        <v>150</v>
      </c>
      <c r="G74" s="26">
        <v>5</v>
      </c>
      <c r="H74" s="90" t="s">
        <v>18</v>
      </c>
      <c r="I74" s="28">
        <v>12074</v>
      </c>
      <c r="J74" s="28">
        <f t="shared" si="2"/>
        <v>132814</v>
      </c>
      <c r="K74" s="26">
        <v>11</v>
      </c>
    </row>
    <row r="75" spans="1:11" ht="24.95" customHeight="1" x14ac:dyDescent="0.25">
      <c r="A75" s="24">
        <v>46178</v>
      </c>
      <c r="B75" s="24">
        <v>46178</v>
      </c>
      <c r="C75" s="26"/>
      <c r="D75" s="26"/>
      <c r="E75" s="69" t="s">
        <v>151</v>
      </c>
      <c r="F75" s="27" t="s">
        <v>152</v>
      </c>
      <c r="G75" s="26">
        <v>6</v>
      </c>
      <c r="H75" s="90" t="s">
        <v>18</v>
      </c>
      <c r="I75" s="28">
        <v>9000</v>
      </c>
      <c r="J75" s="28">
        <f t="shared" si="2"/>
        <v>63000</v>
      </c>
      <c r="K75" s="26">
        <v>7</v>
      </c>
    </row>
    <row r="76" spans="1:11" ht="23.1" customHeight="1" x14ac:dyDescent="0.25">
      <c r="A76" s="29"/>
      <c r="B76" s="30"/>
      <c r="C76" s="31"/>
      <c r="D76" s="31"/>
      <c r="E76" s="70"/>
      <c r="F76" s="32"/>
      <c r="G76" s="31"/>
      <c r="H76" s="91"/>
      <c r="I76" s="33"/>
      <c r="J76" s="81">
        <f>SUM(J32:J75)</f>
        <v>445860.6</v>
      </c>
      <c r="K76" s="31"/>
    </row>
    <row r="77" spans="1:11" ht="23.1" customHeight="1" x14ac:dyDescent="0.25">
      <c r="A77" s="29"/>
      <c r="B77" s="30"/>
      <c r="C77" s="31"/>
      <c r="D77" s="31"/>
      <c r="E77" s="70"/>
      <c r="F77" s="32"/>
      <c r="G77" s="31"/>
      <c r="H77" s="91"/>
      <c r="I77" s="33"/>
      <c r="J77" s="81"/>
      <c r="K77" s="31"/>
    </row>
    <row r="78" spans="1:11" ht="23.1" customHeight="1" x14ac:dyDescent="0.4">
      <c r="A78" s="98" t="s">
        <v>153</v>
      </c>
      <c r="B78" s="98"/>
      <c r="F78"/>
      <c r="I78"/>
      <c r="J78"/>
    </row>
    <row r="79" spans="1:11" ht="50.1" customHeight="1" x14ac:dyDescent="0.25">
      <c r="A79" s="5" t="s">
        <v>3</v>
      </c>
      <c r="B79" s="5" t="s">
        <v>4</v>
      </c>
      <c r="C79" s="5" t="s">
        <v>56</v>
      </c>
      <c r="D79" s="5"/>
      <c r="E79" s="68" t="s">
        <v>57</v>
      </c>
      <c r="F79" s="23" t="s">
        <v>6</v>
      </c>
      <c r="G79" s="23" t="s">
        <v>7</v>
      </c>
      <c r="H79" s="5" t="s">
        <v>18</v>
      </c>
      <c r="I79" s="5" t="s">
        <v>9</v>
      </c>
      <c r="J79" s="5" t="s">
        <v>10</v>
      </c>
      <c r="K79" s="5" t="s">
        <v>11</v>
      </c>
    </row>
    <row r="80" spans="1:11" ht="23.1" customHeight="1" x14ac:dyDescent="0.25">
      <c r="A80" s="24">
        <v>44735</v>
      </c>
      <c r="B80" s="25">
        <v>44735</v>
      </c>
      <c r="C80" s="26"/>
      <c r="D80" s="26"/>
      <c r="E80" s="69" t="s">
        <v>154</v>
      </c>
      <c r="F80" s="26" t="s">
        <v>155</v>
      </c>
      <c r="G80" s="26">
        <v>10</v>
      </c>
      <c r="H80" s="90" t="s">
        <v>8</v>
      </c>
      <c r="I80" s="26">
        <v>1197.7</v>
      </c>
      <c r="J80" s="40">
        <f>SUM(I80*K80)</f>
        <v>4790.8</v>
      </c>
      <c r="K80" s="26">
        <v>4</v>
      </c>
    </row>
    <row r="81" spans="1:11" ht="23.1" customHeight="1" x14ac:dyDescent="0.25">
      <c r="A81" s="24">
        <v>44735</v>
      </c>
      <c r="B81" s="25">
        <v>44735</v>
      </c>
      <c r="C81" s="26"/>
      <c r="D81" s="26"/>
      <c r="E81" s="69" t="s">
        <v>156</v>
      </c>
      <c r="F81" s="26" t="s">
        <v>157</v>
      </c>
      <c r="G81" s="26">
        <v>20</v>
      </c>
      <c r="H81" s="90" t="s">
        <v>8</v>
      </c>
      <c r="I81" s="26">
        <v>985.3</v>
      </c>
      <c r="J81" s="40">
        <f>SUM(I81*K81)</f>
        <v>4926.5</v>
      </c>
      <c r="K81" s="26">
        <v>5</v>
      </c>
    </row>
    <row r="82" spans="1:11" ht="23.1" customHeight="1" x14ac:dyDescent="0.25">
      <c r="A82" s="24">
        <v>44186</v>
      </c>
      <c r="B82" s="25">
        <v>44201</v>
      </c>
      <c r="C82" s="26"/>
      <c r="D82" s="26"/>
      <c r="E82" s="69" t="s">
        <v>158</v>
      </c>
      <c r="F82" s="26" t="s">
        <v>159</v>
      </c>
      <c r="G82" s="26">
        <v>5</v>
      </c>
      <c r="H82" s="90" t="s">
        <v>8</v>
      </c>
      <c r="I82" s="26">
        <v>291.18</v>
      </c>
      <c r="J82" s="40">
        <f>SUM(I82*K82)</f>
        <v>1164.72</v>
      </c>
      <c r="K82" s="26">
        <v>4</v>
      </c>
    </row>
    <row r="83" spans="1:11" ht="23.1" customHeight="1" x14ac:dyDescent="0.25">
      <c r="A83" s="24">
        <v>46122</v>
      </c>
      <c r="B83" s="25">
        <v>46183</v>
      </c>
      <c r="C83" s="26"/>
      <c r="D83" s="26"/>
      <c r="E83" s="69" t="s">
        <v>161</v>
      </c>
      <c r="F83" s="26" t="s">
        <v>162</v>
      </c>
      <c r="G83" s="26">
        <v>83</v>
      </c>
      <c r="H83" s="90" t="s">
        <v>163</v>
      </c>
      <c r="I83" s="26">
        <v>140</v>
      </c>
      <c r="J83" s="40">
        <f t="shared" ref="J83:J86" si="3">SUM(I83*K83)</f>
        <v>9940</v>
      </c>
      <c r="K83" s="26">
        <v>71</v>
      </c>
    </row>
    <row r="84" spans="1:11" ht="23.1" customHeight="1" x14ac:dyDescent="0.25">
      <c r="A84" s="24">
        <v>45635</v>
      </c>
      <c r="B84" s="25">
        <v>45635</v>
      </c>
      <c r="C84" s="26"/>
      <c r="D84" s="26"/>
      <c r="E84" s="69" t="s">
        <v>164</v>
      </c>
      <c r="F84" s="26" t="s">
        <v>165</v>
      </c>
      <c r="G84" s="26">
        <v>68</v>
      </c>
      <c r="H84" s="90" t="s">
        <v>166</v>
      </c>
      <c r="I84" s="26">
        <v>180</v>
      </c>
      <c r="J84" s="40">
        <f t="shared" si="3"/>
        <v>8280</v>
      </c>
      <c r="K84" s="26">
        <v>46</v>
      </c>
    </row>
    <row r="85" spans="1:11" ht="23.1" customHeight="1" x14ac:dyDescent="0.25">
      <c r="A85" s="24">
        <v>44708</v>
      </c>
      <c r="B85" s="25">
        <v>44708</v>
      </c>
      <c r="C85" s="26"/>
      <c r="D85" s="26"/>
      <c r="E85" s="69" t="s">
        <v>167</v>
      </c>
      <c r="F85" s="26" t="s">
        <v>168</v>
      </c>
      <c r="G85" s="26">
        <v>12</v>
      </c>
      <c r="H85" s="90" t="s">
        <v>8</v>
      </c>
      <c r="I85" s="26">
        <v>944</v>
      </c>
      <c r="J85" s="40">
        <f t="shared" si="3"/>
        <v>4720</v>
      </c>
      <c r="K85" s="26">
        <v>5</v>
      </c>
    </row>
    <row r="86" spans="1:11" ht="23.1" customHeight="1" x14ac:dyDescent="0.25">
      <c r="A86" s="24">
        <v>44735</v>
      </c>
      <c r="B86" s="25">
        <v>44735</v>
      </c>
      <c r="C86" s="26"/>
      <c r="D86" s="26"/>
      <c r="E86" s="69" t="s">
        <v>169</v>
      </c>
      <c r="F86" s="26" t="s">
        <v>170</v>
      </c>
      <c r="G86" s="26">
        <v>5</v>
      </c>
      <c r="H86" s="90" t="s">
        <v>92</v>
      </c>
      <c r="I86" s="26">
        <v>3079.8</v>
      </c>
      <c r="J86" s="40">
        <f t="shared" si="3"/>
        <v>3079.8</v>
      </c>
      <c r="K86" s="26">
        <v>1</v>
      </c>
    </row>
    <row r="87" spans="1:11" ht="23.1" customHeight="1" x14ac:dyDescent="0.25">
      <c r="A87" s="24">
        <v>44735</v>
      </c>
      <c r="B87" s="24">
        <v>44735</v>
      </c>
      <c r="C87" s="26"/>
      <c r="D87" s="26"/>
      <c r="E87" s="69" t="s">
        <v>171</v>
      </c>
      <c r="F87" s="26" t="s">
        <v>172</v>
      </c>
      <c r="G87" s="26">
        <v>5</v>
      </c>
      <c r="H87" s="90" t="s">
        <v>92</v>
      </c>
      <c r="I87" s="26">
        <v>2224.3000000000002</v>
      </c>
      <c r="J87" s="40">
        <f t="shared" ref="J87:J94" si="4">+K87*I87</f>
        <v>15570.100000000002</v>
      </c>
      <c r="K87" s="26">
        <v>7</v>
      </c>
    </row>
    <row r="88" spans="1:11" ht="23.1" customHeight="1" x14ac:dyDescent="0.25">
      <c r="A88" s="24">
        <v>44735</v>
      </c>
      <c r="B88" s="25">
        <v>44741</v>
      </c>
      <c r="C88" s="26"/>
      <c r="D88" s="26"/>
      <c r="E88" s="69" t="s">
        <v>173</v>
      </c>
      <c r="F88" s="26" t="s">
        <v>174</v>
      </c>
      <c r="G88" s="26">
        <v>6</v>
      </c>
      <c r="H88" s="90" t="s">
        <v>92</v>
      </c>
      <c r="I88" s="26">
        <v>719.8</v>
      </c>
      <c r="J88" s="40">
        <f t="shared" si="4"/>
        <v>1439.6</v>
      </c>
      <c r="K88" s="26">
        <v>2</v>
      </c>
    </row>
    <row r="89" spans="1:11" ht="23.1" customHeight="1" x14ac:dyDescent="0.25">
      <c r="A89" s="24">
        <v>44299</v>
      </c>
      <c r="B89" s="25">
        <v>44299</v>
      </c>
      <c r="C89" s="26"/>
      <c r="D89" s="26"/>
      <c r="E89" s="69" t="s">
        <v>175</v>
      </c>
      <c r="F89" s="26" t="s">
        <v>176</v>
      </c>
      <c r="G89" s="26">
        <v>1</v>
      </c>
      <c r="H89" s="90" t="s">
        <v>92</v>
      </c>
      <c r="I89" s="26">
        <v>719.8</v>
      </c>
      <c r="J89" s="40">
        <f t="shared" si="4"/>
        <v>719.8</v>
      </c>
      <c r="K89" s="26">
        <v>1</v>
      </c>
    </row>
    <row r="90" spans="1:11" ht="23.1" customHeight="1" x14ac:dyDescent="0.25">
      <c r="A90" s="24">
        <v>44735</v>
      </c>
      <c r="B90" s="25">
        <v>44735</v>
      </c>
      <c r="C90" s="26"/>
      <c r="D90" s="26"/>
      <c r="E90" s="69" t="s">
        <v>177</v>
      </c>
      <c r="F90" s="26" t="s">
        <v>178</v>
      </c>
      <c r="G90" s="26">
        <v>2</v>
      </c>
      <c r="H90" s="90" t="s">
        <v>8</v>
      </c>
      <c r="I90" s="26">
        <v>1197.7</v>
      </c>
      <c r="J90" s="40">
        <f t="shared" si="4"/>
        <v>1197.7</v>
      </c>
      <c r="K90" s="26">
        <v>1</v>
      </c>
    </row>
    <row r="91" spans="1:11" ht="23.1" customHeight="1" x14ac:dyDescent="0.25">
      <c r="A91" s="24">
        <v>45131</v>
      </c>
      <c r="B91" s="25">
        <v>45131</v>
      </c>
      <c r="C91" s="26"/>
      <c r="D91" s="26"/>
      <c r="E91" s="69" t="s">
        <v>179</v>
      </c>
      <c r="F91" s="26" t="s">
        <v>180</v>
      </c>
      <c r="G91" s="26">
        <v>5</v>
      </c>
      <c r="H91" s="90" t="s">
        <v>8</v>
      </c>
      <c r="I91" s="41">
        <v>1357</v>
      </c>
      <c r="J91" s="40">
        <f t="shared" si="4"/>
        <v>2714</v>
      </c>
      <c r="K91" s="26">
        <v>2</v>
      </c>
    </row>
    <row r="92" spans="1:11" ht="23.1" customHeight="1" x14ac:dyDescent="0.25">
      <c r="A92" s="24">
        <v>45862</v>
      </c>
      <c r="B92" s="25">
        <v>45862</v>
      </c>
      <c r="C92" s="26"/>
      <c r="D92" s="26"/>
      <c r="E92" s="72" t="s">
        <v>181</v>
      </c>
      <c r="F92" s="26" t="s">
        <v>182</v>
      </c>
      <c r="G92" s="26">
        <v>4</v>
      </c>
      <c r="H92" s="90" t="s">
        <v>183</v>
      </c>
      <c r="I92" s="41">
        <v>6962</v>
      </c>
      <c r="J92" s="40">
        <f t="shared" si="4"/>
        <v>27848</v>
      </c>
      <c r="K92" s="26">
        <v>4</v>
      </c>
    </row>
    <row r="93" spans="1:11" ht="23.1" customHeight="1" x14ac:dyDescent="0.25">
      <c r="A93" s="24">
        <v>45862</v>
      </c>
      <c r="B93" s="25">
        <v>45862</v>
      </c>
      <c r="C93" s="26"/>
      <c r="D93" s="26"/>
      <c r="E93" s="69" t="s">
        <v>184</v>
      </c>
      <c r="F93" s="26" t="s">
        <v>185</v>
      </c>
      <c r="G93" s="26">
        <v>4</v>
      </c>
      <c r="H93" s="90" t="s">
        <v>8</v>
      </c>
      <c r="I93" s="41">
        <v>9322</v>
      </c>
      <c r="J93" s="40">
        <f t="shared" si="4"/>
        <v>46610</v>
      </c>
      <c r="K93" s="26">
        <v>5</v>
      </c>
    </row>
    <row r="94" spans="1:11" ht="23.1" customHeight="1" x14ac:dyDescent="0.25">
      <c r="A94" s="24">
        <v>46000</v>
      </c>
      <c r="B94" s="25">
        <v>46000</v>
      </c>
      <c r="C94" s="26"/>
      <c r="D94" s="26"/>
      <c r="E94" s="69" t="s">
        <v>186</v>
      </c>
      <c r="F94" s="26" t="s">
        <v>187</v>
      </c>
      <c r="G94" s="26">
        <v>12</v>
      </c>
      <c r="H94" s="90" t="s">
        <v>8</v>
      </c>
      <c r="I94" s="41">
        <v>10266</v>
      </c>
      <c r="J94" s="40">
        <f t="shared" si="4"/>
        <v>123192</v>
      </c>
      <c r="K94" s="26">
        <v>12</v>
      </c>
    </row>
    <row r="95" spans="1:11" ht="23.1" customHeight="1" x14ac:dyDescent="0.4">
      <c r="A95" s="42"/>
      <c r="B95" s="35"/>
      <c r="C95" s="36"/>
      <c r="D95" s="36"/>
      <c r="E95" s="71"/>
      <c r="F95" s="36"/>
      <c r="G95" s="36"/>
      <c r="H95" s="83"/>
      <c r="I95"/>
      <c r="J95" s="79">
        <f>SUM(J80:J94)</f>
        <v>256193.02</v>
      </c>
      <c r="K95" s="36"/>
    </row>
    <row r="96" spans="1:11" ht="23.1" customHeight="1" x14ac:dyDescent="0.5">
      <c r="A96" s="42"/>
      <c r="B96" s="35"/>
      <c r="C96" s="36"/>
      <c r="D96" s="36"/>
      <c r="E96" s="71"/>
      <c r="F96" s="36"/>
      <c r="G96" s="36"/>
      <c r="H96" s="83"/>
      <c r="I96"/>
      <c r="J96" s="39"/>
      <c r="K96" s="36"/>
    </row>
    <row r="97" spans="1:17" ht="23.1" customHeight="1" x14ac:dyDescent="0.4">
      <c r="A97" s="43" t="s">
        <v>188</v>
      </c>
      <c r="B97" s="20"/>
      <c r="C97" s="20"/>
      <c r="D97" s="20"/>
      <c r="E97" s="67"/>
      <c r="F97" s="21"/>
      <c r="G97" s="20"/>
      <c r="H97" s="86"/>
      <c r="I97" s="82"/>
      <c r="J97" s="82"/>
      <c r="K97" s="20"/>
    </row>
    <row r="98" spans="1:17" ht="50.1" customHeight="1" x14ac:dyDescent="0.25">
      <c r="A98" s="5" t="s">
        <v>3</v>
      </c>
      <c r="B98" s="5" t="s">
        <v>4</v>
      </c>
      <c r="C98" s="5" t="s">
        <v>56</v>
      </c>
      <c r="D98" s="5"/>
      <c r="E98" s="68" t="s">
        <v>57</v>
      </c>
      <c r="F98" s="23" t="s">
        <v>6</v>
      </c>
      <c r="G98" s="23" t="s">
        <v>7</v>
      </c>
      <c r="H98" s="5" t="s">
        <v>18</v>
      </c>
      <c r="I98" s="5" t="s">
        <v>9</v>
      </c>
      <c r="J98" s="5" t="s">
        <v>10</v>
      </c>
      <c r="K98" s="5" t="s">
        <v>11</v>
      </c>
    </row>
    <row r="99" spans="1:17" s="44" customFormat="1" ht="23.1" customHeight="1" x14ac:dyDescent="0.35">
      <c r="A99" s="13">
        <v>45942.62400462963</v>
      </c>
      <c r="B99" s="14">
        <v>45942</v>
      </c>
      <c r="C99" s="46"/>
      <c r="D99" s="46"/>
      <c r="E99" s="65" t="s">
        <v>189</v>
      </c>
      <c r="F99" s="16" t="s">
        <v>545</v>
      </c>
      <c r="G99" s="15">
        <v>10</v>
      </c>
      <c r="H99" s="88" t="s">
        <v>18</v>
      </c>
      <c r="I99" s="45">
        <v>1669.17</v>
      </c>
      <c r="J99" s="45">
        <f t="shared" ref="J99:J109" si="5">+K99*I99</f>
        <v>16691.7</v>
      </c>
      <c r="K99" s="15">
        <v>10</v>
      </c>
      <c r="L99"/>
      <c r="M99"/>
      <c r="N99"/>
      <c r="O99"/>
      <c r="P99"/>
      <c r="Q99"/>
    </row>
    <row r="100" spans="1:17" s="44" customFormat="1" ht="23.1" customHeight="1" x14ac:dyDescent="0.35">
      <c r="A100" s="13">
        <v>45898</v>
      </c>
      <c r="B100" s="13" t="s">
        <v>559</v>
      </c>
      <c r="C100" s="15"/>
      <c r="D100" s="15"/>
      <c r="E100" s="65" t="s">
        <v>190</v>
      </c>
      <c r="F100" s="16" t="s">
        <v>191</v>
      </c>
      <c r="G100" s="15">
        <v>16</v>
      </c>
      <c r="H100" s="88" t="s">
        <v>18</v>
      </c>
      <c r="I100" s="45">
        <v>50969.93</v>
      </c>
      <c r="J100" s="45">
        <f t="shared" si="5"/>
        <v>611639.16</v>
      </c>
      <c r="K100" s="15">
        <v>12</v>
      </c>
    </row>
    <row r="101" spans="1:17" s="44" customFormat="1" ht="23.1" customHeight="1" x14ac:dyDescent="0.35">
      <c r="A101" s="13">
        <v>45942</v>
      </c>
      <c r="B101" s="14">
        <v>45942</v>
      </c>
      <c r="C101" s="15"/>
      <c r="D101" s="15"/>
      <c r="E101" s="65" t="s">
        <v>192</v>
      </c>
      <c r="F101" s="16" t="s">
        <v>546</v>
      </c>
      <c r="G101" s="15">
        <v>5</v>
      </c>
      <c r="H101" s="88" t="s">
        <v>18</v>
      </c>
      <c r="I101" s="45">
        <v>2386.02</v>
      </c>
      <c r="J101" s="45">
        <f t="shared" si="5"/>
        <v>11930.1</v>
      </c>
      <c r="K101" s="15">
        <v>5</v>
      </c>
      <c r="L101" s="47"/>
    </row>
    <row r="102" spans="1:17" s="44" customFormat="1" ht="23.1" customHeight="1" x14ac:dyDescent="0.35">
      <c r="A102" s="13">
        <v>45261</v>
      </c>
      <c r="B102" s="14">
        <v>45290</v>
      </c>
      <c r="C102" s="15"/>
      <c r="D102" s="15"/>
      <c r="E102" s="65" t="s">
        <v>193</v>
      </c>
      <c r="F102" s="16" t="s">
        <v>194</v>
      </c>
      <c r="G102" s="15">
        <v>2</v>
      </c>
      <c r="H102" s="88" t="s">
        <v>18</v>
      </c>
      <c r="I102" s="45">
        <v>8158.82</v>
      </c>
      <c r="J102" s="45">
        <f t="shared" si="5"/>
        <v>16317.64</v>
      </c>
      <c r="K102" s="15">
        <v>2</v>
      </c>
    </row>
    <row r="103" spans="1:17" s="44" customFormat="1" ht="23.1" customHeight="1" x14ac:dyDescent="0.35">
      <c r="A103" s="13">
        <v>44279</v>
      </c>
      <c r="B103" s="14">
        <v>44279</v>
      </c>
      <c r="C103" s="15"/>
      <c r="D103" s="15"/>
      <c r="E103" s="65" t="s">
        <v>195</v>
      </c>
      <c r="F103" s="16" t="s">
        <v>196</v>
      </c>
      <c r="G103" s="15">
        <v>9</v>
      </c>
      <c r="H103" s="88" t="s">
        <v>18</v>
      </c>
      <c r="I103" s="45">
        <v>610</v>
      </c>
      <c r="J103" s="45">
        <f t="shared" si="5"/>
        <v>610</v>
      </c>
      <c r="K103" s="15">
        <v>1</v>
      </c>
    </row>
    <row r="104" spans="1:17" s="44" customFormat="1" ht="23.1" customHeight="1" x14ac:dyDescent="0.35">
      <c r="A104" s="13">
        <v>45418</v>
      </c>
      <c r="B104" s="14">
        <v>45418</v>
      </c>
      <c r="C104" s="15"/>
      <c r="D104" s="15"/>
      <c r="E104" s="65" t="s">
        <v>197</v>
      </c>
      <c r="F104" s="16" t="s">
        <v>198</v>
      </c>
      <c r="G104" s="15">
        <v>8</v>
      </c>
      <c r="H104" s="88" t="s">
        <v>8</v>
      </c>
      <c r="I104" s="45">
        <v>27342.37</v>
      </c>
      <c r="J104" s="45">
        <f t="shared" si="5"/>
        <v>54684.74</v>
      </c>
      <c r="K104" s="15">
        <v>2</v>
      </c>
    </row>
    <row r="105" spans="1:17" s="44" customFormat="1" ht="23.1" customHeight="1" x14ac:dyDescent="0.35">
      <c r="A105" s="13">
        <v>45261</v>
      </c>
      <c r="B105" s="14">
        <v>45290</v>
      </c>
      <c r="C105" s="15"/>
      <c r="D105" s="15"/>
      <c r="E105" s="65" t="s">
        <v>199</v>
      </c>
      <c r="F105" s="16" t="s">
        <v>200</v>
      </c>
      <c r="G105" s="15">
        <v>20</v>
      </c>
      <c r="H105" s="88" t="s">
        <v>8</v>
      </c>
      <c r="I105" s="45">
        <v>335.12</v>
      </c>
      <c r="J105" s="45">
        <f t="shared" si="5"/>
        <v>1340.48</v>
      </c>
      <c r="K105" s="15">
        <v>4</v>
      </c>
    </row>
    <row r="106" spans="1:17" s="44" customFormat="1" ht="23.1" customHeight="1" x14ac:dyDescent="0.35">
      <c r="A106" s="13">
        <v>44279</v>
      </c>
      <c r="B106" s="14">
        <v>44279</v>
      </c>
      <c r="C106" s="15"/>
      <c r="D106" s="15"/>
      <c r="E106" s="65" t="s">
        <v>201</v>
      </c>
      <c r="F106" s="16" t="s">
        <v>202</v>
      </c>
      <c r="G106" s="15">
        <v>1</v>
      </c>
      <c r="H106" s="88" t="s">
        <v>18</v>
      </c>
      <c r="I106" s="45">
        <v>416.54</v>
      </c>
      <c r="J106" s="45">
        <f t="shared" si="5"/>
        <v>416.54</v>
      </c>
      <c r="K106" s="15">
        <v>1</v>
      </c>
    </row>
    <row r="107" spans="1:17" s="44" customFormat="1" ht="23.1" customHeight="1" x14ac:dyDescent="0.35">
      <c r="A107" s="13">
        <v>44529</v>
      </c>
      <c r="B107" s="14">
        <v>44529</v>
      </c>
      <c r="C107" s="15"/>
      <c r="D107" s="15"/>
      <c r="E107" s="73" t="s">
        <v>203</v>
      </c>
      <c r="F107" s="48" t="s">
        <v>204</v>
      </c>
      <c r="G107" s="15">
        <v>3</v>
      </c>
      <c r="H107" s="88" t="s">
        <v>8</v>
      </c>
      <c r="I107" s="45">
        <v>4938.38</v>
      </c>
      <c r="J107" s="45">
        <f t="shared" si="5"/>
        <v>9876.76</v>
      </c>
      <c r="K107" s="15">
        <v>2</v>
      </c>
    </row>
    <row r="108" spans="1:17" s="44" customFormat="1" ht="23.1" customHeight="1" x14ac:dyDescent="0.35">
      <c r="A108" s="13">
        <v>44511</v>
      </c>
      <c r="B108" s="14">
        <v>44511</v>
      </c>
      <c r="C108" s="15"/>
      <c r="D108" s="15"/>
      <c r="E108" s="65" t="s">
        <v>205</v>
      </c>
      <c r="F108" s="16" t="s">
        <v>206</v>
      </c>
      <c r="G108" s="15">
        <v>8</v>
      </c>
      <c r="H108" s="88" t="s">
        <v>8</v>
      </c>
      <c r="I108" s="45">
        <v>525.1</v>
      </c>
      <c r="J108" s="45">
        <f t="shared" si="5"/>
        <v>9976.9</v>
      </c>
      <c r="K108" s="15">
        <v>19</v>
      </c>
      <c r="L108" s="47"/>
    </row>
    <row r="109" spans="1:17" s="44" customFormat="1" ht="23.1" customHeight="1" x14ac:dyDescent="0.35">
      <c r="A109" s="13">
        <v>45942</v>
      </c>
      <c r="B109" s="14">
        <v>45942</v>
      </c>
      <c r="C109" s="15"/>
      <c r="D109" s="15"/>
      <c r="E109" s="65" t="s">
        <v>207</v>
      </c>
      <c r="F109" s="16" t="s">
        <v>547</v>
      </c>
      <c r="G109" s="15">
        <v>10</v>
      </c>
      <c r="H109" s="88" t="s">
        <v>8</v>
      </c>
      <c r="I109" s="45">
        <v>1475</v>
      </c>
      <c r="J109" s="45">
        <f t="shared" si="5"/>
        <v>11800</v>
      </c>
      <c r="K109" s="15">
        <v>8</v>
      </c>
    </row>
    <row r="110" spans="1:17" s="44" customFormat="1" ht="23.1" customHeight="1" x14ac:dyDescent="0.4">
      <c r="A110" s="42"/>
      <c r="B110" s="42"/>
      <c r="C110" s="42"/>
      <c r="D110" s="42"/>
      <c r="E110" s="74"/>
      <c r="F110" s="42"/>
      <c r="G110" s="42"/>
      <c r="H110" s="92"/>
      <c r="I110" s="42"/>
      <c r="J110" s="80">
        <f>SUM(J99:J109)</f>
        <v>745284.02</v>
      </c>
      <c r="K110" s="42"/>
    </row>
    <row r="111" spans="1:17" s="44" customFormat="1" ht="23.1" customHeight="1" x14ac:dyDescent="0.5">
      <c r="A111" s="42"/>
      <c r="B111" s="42"/>
      <c r="C111" s="42"/>
      <c r="D111" s="42"/>
      <c r="E111" s="74"/>
      <c r="F111" s="42"/>
      <c r="G111" s="42"/>
      <c r="H111" s="92"/>
      <c r="I111" s="42"/>
      <c r="J111" s="50"/>
      <c r="K111" s="42"/>
    </row>
    <row r="112" spans="1:17" s="44" customFormat="1" ht="23.1" customHeight="1" x14ac:dyDescent="0.4">
      <c r="A112" s="43" t="s">
        <v>208</v>
      </c>
      <c r="B112" s="42"/>
      <c r="C112" s="42"/>
      <c r="D112" s="42"/>
      <c r="E112" s="74"/>
      <c r="F112" s="42"/>
      <c r="G112" s="42"/>
      <c r="H112" s="92"/>
      <c r="I112" s="42"/>
      <c r="J112" s="49"/>
      <c r="K112" s="42"/>
    </row>
    <row r="113" spans="1:11" s="44" customFormat="1" ht="50.1" customHeight="1" x14ac:dyDescent="0.25">
      <c r="A113" s="5" t="s">
        <v>3</v>
      </c>
      <c r="B113" s="5" t="s">
        <v>4</v>
      </c>
      <c r="C113" s="5" t="s">
        <v>56</v>
      </c>
      <c r="D113" s="5"/>
      <c r="E113" s="68" t="s">
        <v>57</v>
      </c>
      <c r="F113" s="23" t="s">
        <v>6</v>
      </c>
      <c r="G113" s="23" t="s">
        <v>7</v>
      </c>
      <c r="H113" s="5" t="s">
        <v>18</v>
      </c>
      <c r="I113" s="5" t="s">
        <v>9</v>
      </c>
      <c r="J113" s="5" t="s">
        <v>10</v>
      </c>
      <c r="K113" s="5" t="s">
        <v>11</v>
      </c>
    </row>
    <row r="114" spans="1:11" s="44" customFormat="1" ht="23.1" customHeight="1" x14ac:dyDescent="0.35">
      <c r="A114" s="7">
        <v>46198</v>
      </c>
      <c r="B114" s="7">
        <v>46198</v>
      </c>
      <c r="C114" s="9" t="s">
        <v>12</v>
      </c>
      <c r="D114" s="9" t="s">
        <v>16</v>
      </c>
      <c r="E114" s="64" t="s">
        <v>209</v>
      </c>
      <c r="F114" s="10" t="s">
        <v>542</v>
      </c>
      <c r="G114" s="9">
        <v>15</v>
      </c>
      <c r="H114" s="87" t="s">
        <v>8</v>
      </c>
      <c r="I114" s="51">
        <v>120</v>
      </c>
      <c r="J114" s="51">
        <f t="shared" ref="J114:J115" si="6">+K114*I114</f>
        <v>4680</v>
      </c>
      <c r="K114" s="9">
        <v>39</v>
      </c>
    </row>
    <row r="115" spans="1:11" ht="23.1" customHeight="1" x14ac:dyDescent="0.35">
      <c r="A115" s="7">
        <v>46198</v>
      </c>
      <c r="B115" s="7">
        <v>46198</v>
      </c>
      <c r="C115" s="9"/>
      <c r="D115" s="9"/>
      <c r="E115" s="64" t="s">
        <v>210</v>
      </c>
      <c r="F115" s="10" t="s">
        <v>211</v>
      </c>
      <c r="G115" s="9">
        <v>10</v>
      </c>
      <c r="H115" s="87" t="s">
        <v>212</v>
      </c>
      <c r="I115" s="51">
        <v>283</v>
      </c>
      <c r="J115" s="51">
        <f t="shared" si="6"/>
        <v>566</v>
      </c>
      <c r="K115" s="9">
        <v>2</v>
      </c>
    </row>
    <row r="116" spans="1:11" ht="23.1" customHeight="1" x14ac:dyDescent="0.35">
      <c r="A116" s="7">
        <v>46198</v>
      </c>
      <c r="B116" s="7">
        <v>46198</v>
      </c>
      <c r="C116" s="15" t="s">
        <v>12</v>
      </c>
      <c r="D116" s="15" t="s">
        <v>213</v>
      </c>
      <c r="E116" s="65" t="s">
        <v>214</v>
      </c>
      <c r="F116" s="16" t="s">
        <v>215</v>
      </c>
      <c r="G116" s="15">
        <v>110</v>
      </c>
      <c r="H116" s="88" t="s">
        <v>97</v>
      </c>
      <c r="I116" s="45">
        <v>116</v>
      </c>
      <c r="J116" s="51">
        <f>+K116*I116</f>
        <v>12992</v>
      </c>
      <c r="K116" s="15">
        <v>112</v>
      </c>
    </row>
    <row r="117" spans="1:11" ht="23.1" customHeight="1" x14ac:dyDescent="0.35">
      <c r="A117" s="7">
        <v>46198</v>
      </c>
      <c r="B117" s="7">
        <v>46198</v>
      </c>
      <c r="C117" s="15"/>
      <c r="D117" s="15"/>
      <c r="E117" s="65" t="s">
        <v>216</v>
      </c>
      <c r="F117" s="16" t="s">
        <v>217</v>
      </c>
      <c r="G117" s="15">
        <v>48</v>
      </c>
      <c r="H117" s="88" t="s">
        <v>8</v>
      </c>
      <c r="I117" s="45">
        <v>118</v>
      </c>
      <c r="J117" s="51">
        <f t="shared" ref="J117:J120" si="7">+K117*I117</f>
        <v>4130</v>
      </c>
      <c r="K117" s="15">
        <v>35</v>
      </c>
    </row>
    <row r="118" spans="1:11" ht="23.1" customHeight="1" x14ac:dyDescent="0.35">
      <c r="A118" s="7">
        <v>46198</v>
      </c>
      <c r="B118" s="7">
        <v>46198</v>
      </c>
      <c r="C118" s="9" t="s">
        <v>12</v>
      </c>
      <c r="D118" s="9" t="s">
        <v>218</v>
      </c>
      <c r="E118" s="64" t="s">
        <v>219</v>
      </c>
      <c r="F118" s="10" t="s">
        <v>220</v>
      </c>
      <c r="G118" s="9">
        <v>7</v>
      </c>
      <c r="H118" s="87" t="s">
        <v>18</v>
      </c>
      <c r="I118" s="51">
        <v>2124</v>
      </c>
      <c r="J118" s="51">
        <f t="shared" si="7"/>
        <v>14868</v>
      </c>
      <c r="K118" s="9">
        <v>7</v>
      </c>
    </row>
    <row r="119" spans="1:11" ht="23.1" customHeight="1" x14ac:dyDescent="0.35">
      <c r="A119" s="7">
        <v>46198</v>
      </c>
      <c r="B119" s="7">
        <v>46198</v>
      </c>
      <c r="C119" s="9" t="s">
        <v>34</v>
      </c>
      <c r="D119" s="9" t="s">
        <v>221</v>
      </c>
      <c r="E119" s="64" t="s">
        <v>222</v>
      </c>
      <c r="F119" s="9" t="s">
        <v>223</v>
      </c>
      <c r="G119" s="9">
        <v>106</v>
      </c>
      <c r="H119" s="87" t="s">
        <v>97</v>
      </c>
      <c r="I119" s="51">
        <v>105</v>
      </c>
      <c r="J119" s="51">
        <f t="shared" si="7"/>
        <v>15435</v>
      </c>
      <c r="K119" s="9">
        <v>147</v>
      </c>
    </row>
    <row r="120" spans="1:11" ht="23.1" customHeight="1" x14ac:dyDescent="0.35">
      <c r="A120" s="7">
        <v>46198</v>
      </c>
      <c r="B120" s="7">
        <v>46198</v>
      </c>
      <c r="C120" s="9" t="s">
        <v>12</v>
      </c>
      <c r="D120" s="9" t="s">
        <v>16</v>
      </c>
      <c r="E120" s="64" t="s">
        <v>224</v>
      </c>
      <c r="F120" s="9" t="s">
        <v>225</v>
      </c>
      <c r="G120" s="9">
        <v>12</v>
      </c>
      <c r="H120" s="87" t="s">
        <v>97</v>
      </c>
      <c r="I120" s="51">
        <v>316</v>
      </c>
      <c r="J120" s="51">
        <f t="shared" si="7"/>
        <v>11692</v>
      </c>
      <c r="K120" s="9">
        <v>37</v>
      </c>
    </row>
    <row r="121" spans="1:11" ht="23.1" customHeight="1" x14ac:dyDescent="0.35">
      <c r="A121" s="7">
        <v>46198</v>
      </c>
      <c r="B121" s="7">
        <v>46198</v>
      </c>
      <c r="C121" s="9" t="s">
        <v>12</v>
      </c>
      <c r="D121" s="9" t="s">
        <v>218</v>
      </c>
      <c r="E121" s="64" t="s">
        <v>226</v>
      </c>
      <c r="F121" s="9" t="s">
        <v>227</v>
      </c>
      <c r="G121" s="9">
        <v>40</v>
      </c>
      <c r="H121" s="87" t="s">
        <v>8</v>
      </c>
      <c r="I121" s="51">
        <v>118</v>
      </c>
      <c r="J121" s="51">
        <f t="shared" ref="J121:J153" si="8">+K121*I121</f>
        <v>4720</v>
      </c>
      <c r="K121" s="9">
        <v>40</v>
      </c>
    </row>
    <row r="122" spans="1:11" ht="23.1" customHeight="1" x14ac:dyDescent="0.35">
      <c r="A122" s="7">
        <v>46198</v>
      </c>
      <c r="B122" s="7">
        <v>46198</v>
      </c>
      <c r="C122" s="9"/>
      <c r="D122" s="9"/>
      <c r="E122" s="64" t="s">
        <v>228</v>
      </c>
      <c r="F122" s="9" t="s">
        <v>229</v>
      </c>
      <c r="G122" s="9">
        <v>227</v>
      </c>
      <c r="H122" s="87" t="s">
        <v>230</v>
      </c>
      <c r="I122" s="51">
        <v>847</v>
      </c>
      <c r="J122" s="51">
        <f t="shared" si="8"/>
        <v>35574</v>
      </c>
      <c r="K122" s="9">
        <v>42</v>
      </c>
    </row>
    <row r="123" spans="1:11" ht="23.1" customHeight="1" x14ac:dyDescent="0.35">
      <c r="A123" s="7">
        <v>46198</v>
      </c>
      <c r="B123" s="7">
        <v>46198</v>
      </c>
      <c r="C123" s="9" t="s">
        <v>12</v>
      </c>
      <c r="D123" s="9" t="s">
        <v>231</v>
      </c>
      <c r="E123" s="64" t="s">
        <v>232</v>
      </c>
      <c r="F123" s="10" t="s">
        <v>233</v>
      </c>
      <c r="G123" s="9">
        <v>50</v>
      </c>
      <c r="H123" s="87" t="s">
        <v>234</v>
      </c>
      <c r="I123" s="51">
        <v>780</v>
      </c>
      <c r="J123" s="51">
        <f t="shared" si="8"/>
        <v>12480</v>
      </c>
      <c r="K123" s="9">
        <v>16</v>
      </c>
    </row>
    <row r="124" spans="1:11" ht="23.1" customHeight="1" x14ac:dyDescent="0.35">
      <c r="A124" s="7">
        <v>46198</v>
      </c>
      <c r="B124" s="7">
        <v>46198</v>
      </c>
      <c r="C124" s="9"/>
      <c r="D124" s="9"/>
      <c r="E124" s="64" t="s">
        <v>235</v>
      </c>
      <c r="F124" s="10" t="s">
        <v>236</v>
      </c>
      <c r="G124" s="9">
        <v>139</v>
      </c>
      <c r="H124" s="87" t="s">
        <v>97</v>
      </c>
      <c r="I124" s="51">
        <v>100</v>
      </c>
      <c r="J124" s="51">
        <f t="shared" si="8"/>
        <v>8300</v>
      </c>
      <c r="K124" s="9">
        <v>83</v>
      </c>
    </row>
    <row r="125" spans="1:11" ht="23.1" customHeight="1" x14ac:dyDescent="0.35">
      <c r="A125" s="7">
        <v>46198</v>
      </c>
      <c r="B125" s="7">
        <v>46198</v>
      </c>
      <c r="C125" s="15" t="s">
        <v>12</v>
      </c>
      <c r="D125" s="15" t="s">
        <v>16</v>
      </c>
      <c r="E125" s="65" t="s">
        <v>237</v>
      </c>
      <c r="F125" s="16" t="s">
        <v>238</v>
      </c>
      <c r="G125" s="15">
        <v>103</v>
      </c>
      <c r="H125" s="88" t="s">
        <v>97</v>
      </c>
      <c r="I125" s="45">
        <v>76</v>
      </c>
      <c r="J125" s="51">
        <f t="shared" si="8"/>
        <v>5776</v>
      </c>
      <c r="K125" s="15">
        <v>76</v>
      </c>
    </row>
    <row r="126" spans="1:11" ht="23.1" customHeight="1" x14ac:dyDescent="0.35">
      <c r="A126" s="7">
        <v>46198</v>
      </c>
      <c r="B126" s="7">
        <v>46198</v>
      </c>
      <c r="C126" s="9" t="s">
        <v>34</v>
      </c>
      <c r="D126" s="9" t="s">
        <v>39</v>
      </c>
      <c r="E126" s="64" t="s">
        <v>239</v>
      </c>
      <c r="F126" s="9" t="s">
        <v>240</v>
      </c>
      <c r="G126" s="9">
        <v>2</v>
      </c>
      <c r="H126" s="87" t="s">
        <v>18</v>
      </c>
      <c r="I126" s="51">
        <v>3422</v>
      </c>
      <c r="J126" s="51">
        <f t="shared" si="8"/>
        <v>6844</v>
      </c>
      <c r="K126" s="9">
        <v>2</v>
      </c>
    </row>
    <row r="127" spans="1:11" ht="23.1" customHeight="1" x14ac:dyDescent="0.35">
      <c r="A127" s="7">
        <v>46198</v>
      </c>
      <c r="B127" s="7">
        <v>46198</v>
      </c>
      <c r="C127" s="9" t="s">
        <v>12</v>
      </c>
      <c r="D127" s="9" t="s">
        <v>231</v>
      </c>
      <c r="E127" s="64" t="s">
        <v>241</v>
      </c>
      <c r="F127" s="10" t="s">
        <v>242</v>
      </c>
      <c r="G127" s="9">
        <v>60</v>
      </c>
      <c r="H127" s="87" t="s">
        <v>18</v>
      </c>
      <c r="I127" s="51">
        <v>250</v>
      </c>
      <c r="J127" s="51">
        <f t="shared" si="8"/>
        <v>9250</v>
      </c>
      <c r="K127" s="9">
        <v>37</v>
      </c>
    </row>
    <row r="128" spans="1:11" ht="23.1" customHeight="1" x14ac:dyDescent="0.35">
      <c r="A128" s="7">
        <v>46198</v>
      </c>
      <c r="B128" s="7">
        <v>46198</v>
      </c>
      <c r="C128" s="9" t="s">
        <v>12</v>
      </c>
      <c r="D128" s="9" t="s">
        <v>213</v>
      </c>
      <c r="E128" s="64" t="s">
        <v>243</v>
      </c>
      <c r="F128" s="10" t="s">
        <v>552</v>
      </c>
      <c r="G128" s="9">
        <v>76</v>
      </c>
      <c r="H128" s="87" t="s">
        <v>18</v>
      </c>
      <c r="I128" s="52">
        <v>10</v>
      </c>
      <c r="J128" s="51">
        <f t="shared" si="8"/>
        <v>760</v>
      </c>
      <c r="K128" s="9">
        <v>76</v>
      </c>
    </row>
    <row r="129" spans="1:11" ht="23.1" customHeight="1" x14ac:dyDescent="0.35">
      <c r="A129" s="7">
        <v>46198</v>
      </c>
      <c r="B129" s="7">
        <v>46198</v>
      </c>
      <c r="C129" s="9" t="s">
        <v>12</v>
      </c>
      <c r="D129" s="9" t="s">
        <v>218</v>
      </c>
      <c r="E129" s="64" t="s">
        <v>244</v>
      </c>
      <c r="F129" s="10" t="s">
        <v>245</v>
      </c>
      <c r="G129" s="9">
        <v>4</v>
      </c>
      <c r="H129" s="87" t="s">
        <v>18</v>
      </c>
      <c r="I129" s="52">
        <v>5800</v>
      </c>
      <c r="J129" s="51">
        <f t="shared" si="8"/>
        <v>34800</v>
      </c>
      <c r="K129" s="9">
        <v>6</v>
      </c>
    </row>
    <row r="130" spans="1:11" ht="23.1" customHeight="1" x14ac:dyDescent="0.35">
      <c r="A130" s="7">
        <v>46198</v>
      </c>
      <c r="B130" s="7">
        <v>46198</v>
      </c>
      <c r="C130" s="15" t="s">
        <v>246</v>
      </c>
      <c r="D130" s="15" t="s">
        <v>247</v>
      </c>
      <c r="E130" s="65" t="s">
        <v>248</v>
      </c>
      <c r="F130" s="16" t="s">
        <v>249</v>
      </c>
      <c r="G130" s="15">
        <v>93</v>
      </c>
      <c r="H130" s="88" t="s">
        <v>19</v>
      </c>
      <c r="I130" s="45">
        <v>250</v>
      </c>
      <c r="J130" s="51">
        <f t="shared" si="8"/>
        <v>11250</v>
      </c>
      <c r="K130" s="15">
        <v>45</v>
      </c>
    </row>
    <row r="131" spans="1:11" ht="23.1" customHeight="1" x14ac:dyDescent="0.35">
      <c r="A131" s="7">
        <v>46198</v>
      </c>
      <c r="B131" s="7">
        <v>46198</v>
      </c>
      <c r="C131" s="15"/>
      <c r="D131" s="15"/>
      <c r="E131" s="65" t="s">
        <v>250</v>
      </c>
      <c r="F131" s="16" t="s">
        <v>251</v>
      </c>
      <c r="G131" s="15">
        <v>161</v>
      </c>
      <c r="H131" s="88" t="s">
        <v>19</v>
      </c>
      <c r="I131" s="45">
        <v>24</v>
      </c>
      <c r="J131" s="51">
        <f t="shared" si="8"/>
        <v>3264</v>
      </c>
      <c r="K131" s="15">
        <v>136</v>
      </c>
    </row>
    <row r="132" spans="1:11" ht="23.1" customHeight="1" x14ac:dyDescent="0.35">
      <c r="A132" s="7">
        <v>46198</v>
      </c>
      <c r="B132" s="7">
        <v>46198</v>
      </c>
      <c r="C132" s="15"/>
      <c r="D132" s="15"/>
      <c r="E132" s="65" t="s">
        <v>252</v>
      </c>
      <c r="F132" s="16" t="s">
        <v>253</v>
      </c>
      <c r="G132" s="15">
        <v>56</v>
      </c>
      <c r="H132" s="88" t="s">
        <v>19</v>
      </c>
      <c r="I132" s="45">
        <v>153</v>
      </c>
      <c r="J132" s="51">
        <f t="shared" si="8"/>
        <v>4743</v>
      </c>
      <c r="K132" s="15">
        <v>31</v>
      </c>
    </row>
    <row r="133" spans="1:11" ht="23.1" customHeight="1" x14ac:dyDescent="0.35">
      <c r="A133" s="7">
        <v>46198</v>
      </c>
      <c r="B133" s="7">
        <v>46198</v>
      </c>
      <c r="C133" s="15"/>
      <c r="D133" s="15"/>
      <c r="E133" s="65" t="s">
        <v>254</v>
      </c>
      <c r="F133" s="16" t="s">
        <v>255</v>
      </c>
      <c r="G133" s="9">
        <v>201</v>
      </c>
      <c r="H133" s="88" t="s">
        <v>19</v>
      </c>
      <c r="I133" s="51">
        <v>190</v>
      </c>
      <c r="J133" s="51">
        <f t="shared" si="8"/>
        <v>20900</v>
      </c>
      <c r="K133" s="15">
        <v>110</v>
      </c>
    </row>
    <row r="134" spans="1:11" ht="23.1" customHeight="1" x14ac:dyDescent="0.35">
      <c r="A134" s="7">
        <v>46198</v>
      </c>
      <c r="B134" s="7">
        <v>46198</v>
      </c>
      <c r="C134" s="15"/>
      <c r="D134" s="15"/>
      <c r="E134" s="65" t="s">
        <v>256</v>
      </c>
      <c r="F134" s="16" t="s">
        <v>257</v>
      </c>
      <c r="G134" s="15">
        <v>47</v>
      </c>
      <c r="H134" s="88" t="s">
        <v>97</v>
      </c>
      <c r="I134" s="45">
        <v>403</v>
      </c>
      <c r="J134" s="51">
        <f t="shared" si="8"/>
        <v>20956</v>
      </c>
      <c r="K134" s="15">
        <v>52</v>
      </c>
    </row>
    <row r="135" spans="1:11" s="44" customFormat="1" ht="23.1" customHeight="1" x14ac:dyDescent="0.35">
      <c r="A135" s="7">
        <v>46198</v>
      </c>
      <c r="B135" s="7">
        <v>46198</v>
      </c>
      <c r="C135" s="15"/>
      <c r="D135" s="15"/>
      <c r="E135" s="65" t="s">
        <v>258</v>
      </c>
      <c r="F135" s="16" t="s">
        <v>259</v>
      </c>
      <c r="G135" s="15">
        <v>6</v>
      </c>
      <c r="H135" s="88" t="s">
        <v>97</v>
      </c>
      <c r="I135" s="45">
        <v>708</v>
      </c>
      <c r="J135" s="51">
        <f t="shared" si="8"/>
        <v>11328</v>
      </c>
      <c r="K135" s="15">
        <v>16</v>
      </c>
    </row>
    <row r="136" spans="1:11" ht="23.1" customHeight="1" x14ac:dyDescent="0.35">
      <c r="A136" s="7">
        <v>46198</v>
      </c>
      <c r="B136" s="7">
        <v>46198</v>
      </c>
      <c r="C136" s="15"/>
      <c r="D136" s="15"/>
      <c r="E136" s="65" t="s">
        <v>260</v>
      </c>
      <c r="F136" s="16" t="s">
        <v>261</v>
      </c>
      <c r="G136" s="15">
        <v>30</v>
      </c>
      <c r="H136" s="88" t="s">
        <v>18</v>
      </c>
      <c r="I136" s="45">
        <v>95</v>
      </c>
      <c r="J136" s="51">
        <f t="shared" si="8"/>
        <v>2470</v>
      </c>
      <c r="K136" s="15">
        <v>26</v>
      </c>
    </row>
    <row r="137" spans="1:11" s="44" customFormat="1" ht="23.1" customHeight="1" x14ac:dyDescent="0.35">
      <c r="A137" s="7">
        <v>46198</v>
      </c>
      <c r="B137" s="7">
        <v>46198</v>
      </c>
      <c r="C137" s="15"/>
      <c r="D137" s="15"/>
      <c r="E137" s="65" t="s">
        <v>262</v>
      </c>
      <c r="F137" s="16" t="s">
        <v>263</v>
      </c>
      <c r="G137" s="15">
        <v>80</v>
      </c>
      <c r="H137" s="88" t="s">
        <v>264</v>
      </c>
      <c r="I137" s="45">
        <v>114.36</v>
      </c>
      <c r="J137" s="51">
        <f t="shared" si="8"/>
        <v>2058.48</v>
      </c>
      <c r="K137" s="15">
        <v>18</v>
      </c>
    </row>
    <row r="138" spans="1:11" ht="23.1" customHeight="1" x14ac:dyDescent="0.35">
      <c r="A138" s="7">
        <v>46198</v>
      </c>
      <c r="B138" s="7">
        <v>46198</v>
      </c>
      <c r="C138" s="15"/>
      <c r="D138" s="15"/>
      <c r="E138" s="65" t="s">
        <v>265</v>
      </c>
      <c r="F138" s="16" t="s">
        <v>266</v>
      </c>
      <c r="G138" s="15">
        <v>120</v>
      </c>
      <c r="H138" s="88" t="s">
        <v>18</v>
      </c>
      <c r="I138" s="45">
        <v>160</v>
      </c>
      <c r="J138" s="51">
        <f t="shared" si="8"/>
        <v>13280</v>
      </c>
      <c r="K138" s="15">
        <v>83</v>
      </c>
    </row>
    <row r="139" spans="1:11" ht="23.1" customHeight="1" x14ac:dyDescent="0.35">
      <c r="A139" s="7">
        <v>46198</v>
      </c>
      <c r="B139" s="7">
        <v>46198</v>
      </c>
      <c r="C139" s="15"/>
      <c r="D139" s="15"/>
      <c r="E139" s="65" t="s">
        <v>267</v>
      </c>
      <c r="F139" s="16" t="s">
        <v>268</v>
      </c>
      <c r="G139" s="15">
        <v>99</v>
      </c>
      <c r="H139" s="88" t="s">
        <v>18</v>
      </c>
      <c r="I139" s="45">
        <v>140</v>
      </c>
      <c r="J139" s="51">
        <f t="shared" si="8"/>
        <v>4340</v>
      </c>
      <c r="K139" s="15">
        <v>31</v>
      </c>
    </row>
    <row r="140" spans="1:11" ht="23.1" customHeight="1" x14ac:dyDescent="0.35">
      <c r="A140" s="7">
        <v>46198</v>
      </c>
      <c r="B140" s="7">
        <v>46198</v>
      </c>
      <c r="C140" s="15"/>
      <c r="D140" s="15"/>
      <c r="E140" s="65" t="s">
        <v>548</v>
      </c>
      <c r="F140" s="16" t="s">
        <v>269</v>
      </c>
      <c r="G140" s="15">
        <v>20</v>
      </c>
      <c r="H140" s="88" t="s">
        <v>8</v>
      </c>
      <c r="I140" s="45">
        <v>120</v>
      </c>
      <c r="J140" s="51">
        <f t="shared" si="8"/>
        <v>960</v>
      </c>
      <c r="K140" s="15">
        <v>8</v>
      </c>
    </row>
    <row r="141" spans="1:11" ht="23.1" customHeight="1" x14ac:dyDescent="0.35">
      <c r="A141" s="7">
        <v>46198</v>
      </c>
      <c r="B141" s="7">
        <v>46198</v>
      </c>
      <c r="C141" s="15"/>
      <c r="D141" s="15"/>
      <c r="E141" s="65" t="s">
        <v>270</v>
      </c>
      <c r="F141" s="16" t="s">
        <v>271</v>
      </c>
      <c r="G141" s="15">
        <v>14</v>
      </c>
      <c r="H141" s="88" t="s">
        <v>18</v>
      </c>
      <c r="I141" s="45">
        <v>60</v>
      </c>
      <c r="J141" s="51">
        <f t="shared" si="8"/>
        <v>840</v>
      </c>
      <c r="K141" s="15">
        <v>14</v>
      </c>
    </row>
    <row r="142" spans="1:11" ht="23.1" customHeight="1" x14ac:dyDescent="0.35">
      <c r="A142" s="7">
        <v>46198</v>
      </c>
      <c r="B142" s="7">
        <v>46198</v>
      </c>
      <c r="C142" s="15"/>
      <c r="D142" s="15"/>
      <c r="E142" s="65" t="s">
        <v>272</v>
      </c>
      <c r="F142" s="16" t="s">
        <v>273</v>
      </c>
      <c r="G142" s="15">
        <v>12</v>
      </c>
      <c r="H142" s="88" t="s">
        <v>8</v>
      </c>
      <c r="I142" s="45">
        <v>300</v>
      </c>
      <c r="J142" s="51">
        <f t="shared" si="8"/>
        <v>3600</v>
      </c>
      <c r="K142" s="15">
        <v>12</v>
      </c>
    </row>
    <row r="143" spans="1:11" ht="23.1" customHeight="1" x14ac:dyDescent="0.35">
      <c r="A143" s="7">
        <v>46198</v>
      </c>
      <c r="B143" s="7">
        <v>46198</v>
      </c>
      <c r="C143" s="15"/>
      <c r="D143" s="15"/>
      <c r="E143" s="65" t="s">
        <v>274</v>
      </c>
      <c r="F143" s="16" t="s">
        <v>275</v>
      </c>
      <c r="G143" s="15">
        <v>93</v>
      </c>
      <c r="H143" s="88" t="s">
        <v>92</v>
      </c>
      <c r="I143" s="45">
        <v>72</v>
      </c>
      <c r="J143" s="51">
        <f t="shared" si="8"/>
        <v>5256</v>
      </c>
      <c r="K143" s="15">
        <v>73</v>
      </c>
    </row>
    <row r="144" spans="1:11" ht="23.1" customHeight="1" x14ac:dyDescent="0.35">
      <c r="A144" s="7">
        <v>46198</v>
      </c>
      <c r="B144" s="7">
        <v>46198</v>
      </c>
      <c r="C144" s="15"/>
      <c r="D144" s="15"/>
      <c r="E144" s="65" t="s">
        <v>549</v>
      </c>
      <c r="F144" s="16" t="s">
        <v>276</v>
      </c>
      <c r="G144" s="15">
        <v>39</v>
      </c>
      <c r="H144" s="88" t="s">
        <v>8</v>
      </c>
      <c r="I144" s="45">
        <v>45</v>
      </c>
      <c r="J144" s="51">
        <f t="shared" si="8"/>
        <v>1710</v>
      </c>
      <c r="K144" s="15">
        <v>38</v>
      </c>
    </row>
    <row r="145" spans="1:11" ht="23.1" customHeight="1" x14ac:dyDescent="0.35">
      <c r="A145" s="7">
        <v>46198</v>
      </c>
      <c r="B145" s="7">
        <v>46198</v>
      </c>
      <c r="C145" s="15"/>
      <c r="D145" s="15"/>
      <c r="E145" s="65" t="s">
        <v>277</v>
      </c>
      <c r="F145" s="16" t="s">
        <v>278</v>
      </c>
      <c r="G145" s="15">
        <v>57</v>
      </c>
      <c r="H145" s="88" t="s">
        <v>8</v>
      </c>
      <c r="I145" s="45">
        <v>51</v>
      </c>
      <c r="J145" s="51">
        <f t="shared" si="8"/>
        <v>1632</v>
      </c>
      <c r="K145" s="15">
        <v>32</v>
      </c>
    </row>
    <row r="146" spans="1:11" ht="23.1" customHeight="1" x14ac:dyDescent="0.35">
      <c r="A146" s="7">
        <v>46198</v>
      </c>
      <c r="B146" s="7">
        <v>46198</v>
      </c>
      <c r="C146" s="15"/>
      <c r="D146" s="15"/>
      <c r="E146" s="65" t="s">
        <v>279</v>
      </c>
      <c r="F146" s="16" t="s">
        <v>17</v>
      </c>
      <c r="G146" s="15">
        <v>100</v>
      </c>
      <c r="H146" s="88" t="s">
        <v>19</v>
      </c>
      <c r="I146" s="45">
        <v>15</v>
      </c>
      <c r="J146" s="51">
        <f t="shared" si="8"/>
        <v>1665</v>
      </c>
      <c r="K146" s="15">
        <v>111</v>
      </c>
    </row>
    <row r="147" spans="1:11" ht="23.1" customHeight="1" x14ac:dyDescent="0.35">
      <c r="A147" s="7">
        <v>46198</v>
      </c>
      <c r="B147" s="7">
        <v>46198</v>
      </c>
      <c r="C147" s="15"/>
      <c r="D147" s="15"/>
      <c r="E147" s="65" t="s">
        <v>280</v>
      </c>
      <c r="F147" s="16" t="s">
        <v>281</v>
      </c>
      <c r="G147" s="15">
        <v>9</v>
      </c>
      <c r="H147" s="88" t="s">
        <v>8</v>
      </c>
      <c r="I147" s="45">
        <v>70</v>
      </c>
      <c r="J147" s="51">
        <f t="shared" si="8"/>
        <v>1190</v>
      </c>
      <c r="K147" s="15">
        <v>17</v>
      </c>
    </row>
    <row r="148" spans="1:11" ht="23.1" customHeight="1" x14ac:dyDescent="0.35">
      <c r="A148" s="7">
        <v>46198</v>
      </c>
      <c r="B148" s="7">
        <v>46198</v>
      </c>
      <c r="C148" s="15"/>
      <c r="D148" s="15"/>
      <c r="E148" s="65" t="s">
        <v>282</v>
      </c>
      <c r="F148" s="16" t="s">
        <v>541</v>
      </c>
      <c r="G148" s="15">
        <v>56</v>
      </c>
      <c r="H148" s="88" t="s">
        <v>92</v>
      </c>
      <c r="I148" s="45">
        <v>500</v>
      </c>
      <c r="J148" s="51">
        <f t="shared" si="8"/>
        <v>5000</v>
      </c>
      <c r="K148" s="15">
        <v>10</v>
      </c>
    </row>
    <row r="149" spans="1:11" ht="23.1" customHeight="1" x14ac:dyDescent="0.35">
      <c r="A149" s="7">
        <v>46198</v>
      </c>
      <c r="B149" s="7">
        <v>46198</v>
      </c>
      <c r="C149" s="15"/>
      <c r="D149" s="15"/>
      <c r="E149" s="65" t="s">
        <v>279</v>
      </c>
      <c r="F149" s="16" t="s">
        <v>283</v>
      </c>
      <c r="G149" s="15">
        <v>45</v>
      </c>
      <c r="H149" s="88" t="s">
        <v>8</v>
      </c>
      <c r="I149" s="45">
        <v>420</v>
      </c>
      <c r="J149" s="51">
        <f t="shared" si="8"/>
        <v>19320</v>
      </c>
      <c r="K149" s="15">
        <v>46</v>
      </c>
    </row>
    <row r="150" spans="1:11" ht="23.1" customHeight="1" x14ac:dyDescent="0.35">
      <c r="A150" s="7">
        <v>46198</v>
      </c>
      <c r="B150" s="7">
        <v>46198</v>
      </c>
      <c r="C150" s="15"/>
      <c r="D150" s="15"/>
      <c r="E150" s="65" t="s">
        <v>284</v>
      </c>
      <c r="F150" s="16" t="s">
        <v>553</v>
      </c>
      <c r="G150" s="15">
        <v>20</v>
      </c>
      <c r="H150" s="88" t="s">
        <v>8</v>
      </c>
      <c r="I150" s="45">
        <v>60</v>
      </c>
      <c r="J150" s="51">
        <f t="shared" si="8"/>
        <v>1260</v>
      </c>
      <c r="K150" s="15">
        <v>21</v>
      </c>
    </row>
    <row r="151" spans="1:11" ht="23.1" customHeight="1" x14ac:dyDescent="0.35">
      <c r="A151" s="7">
        <v>46198</v>
      </c>
      <c r="B151" s="7">
        <v>46198</v>
      </c>
      <c r="C151" s="15"/>
      <c r="D151" s="15"/>
      <c r="E151" s="65" t="s">
        <v>285</v>
      </c>
      <c r="F151" s="16" t="s">
        <v>543</v>
      </c>
      <c r="G151" s="15">
        <v>10</v>
      </c>
      <c r="H151" s="88" t="s">
        <v>8</v>
      </c>
      <c r="I151" s="45">
        <v>120</v>
      </c>
      <c r="J151" s="51">
        <f t="shared" si="8"/>
        <v>2760</v>
      </c>
      <c r="K151" s="15">
        <v>23</v>
      </c>
    </row>
    <row r="152" spans="1:11" ht="23.1" customHeight="1" x14ac:dyDescent="0.35">
      <c r="A152" s="7">
        <v>46198</v>
      </c>
      <c r="B152" s="7">
        <v>46198</v>
      </c>
      <c r="C152" s="15"/>
      <c r="D152" s="15"/>
      <c r="E152" s="65" t="s">
        <v>286</v>
      </c>
      <c r="F152" s="16" t="s">
        <v>287</v>
      </c>
      <c r="G152" s="15">
        <v>65</v>
      </c>
      <c r="H152" s="88" t="s">
        <v>288</v>
      </c>
      <c r="I152" s="45">
        <v>25</v>
      </c>
      <c r="J152" s="51">
        <f t="shared" si="8"/>
        <v>650</v>
      </c>
      <c r="K152" s="15">
        <v>26</v>
      </c>
    </row>
    <row r="153" spans="1:11" ht="23.1" customHeight="1" x14ac:dyDescent="0.35">
      <c r="A153" s="7">
        <v>46198</v>
      </c>
      <c r="B153" s="7">
        <v>46198</v>
      </c>
      <c r="C153" s="15"/>
      <c r="D153" s="15"/>
      <c r="E153" s="65" t="s">
        <v>289</v>
      </c>
      <c r="F153" s="16" t="s">
        <v>290</v>
      </c>
      <c r="G153" s="15">
        <v>50</v>
      </c>
      <c r="H153" s="88" t="s">
        <v>8</v>
      </c>
      <c r="I153" s="45">
        <v>45</v>
      </c>
      <c r="J153" s="51">
        <f t="shared" si="8"/>
        <v>360</v>
      </c>
      <c r="K153" s="15">
        <v>8</v>
      </c>
    </row>
    <row r="154" spans="1:11" ht="23.1" customHeight="1" x14ac:dyDescent="0.4">
      <c r="A154" s="34"/>
      <c r="B154" s="35"/>
      <c r="C154" s="34"/>
      <c r="D154" s="35"/>
      <c r="E154" s="75"/>
      <c r="F154" s="35"/>
      <c r="G154" s="34"/>
      <c r="H154" s="85"/>
      <c r="I154" s="34"/>
      <c r="J154" s="78">
        <f>SUM(J114:J153)</f>
        <v>323659.48</v>
      </c>
      <c r="K154" s="34"/>
    </row>
    <row r="155" spans="1:11" ht="23.1" customHeight="1" x14ac:dyDescent="0.5">
      <c r="A155" s="34"/>
      <c r="B155" s="35"/>
      <c r="C155" s="36"/>
      <c r="D155" s="36"/>
      <c r="E155" s="71"/>
      <c r="F155" s="34"/>
      <c r="G155" s="35"/>
      <c r="H155" s="83"/>
      <c r="I155" s="36"/>
      <c r="J155" s="53"/>
      <c r="K155" s="36"/>
    </row>
    <row r="156" spans="1:11" ht="23.1" customHeight="1" x14ac:dyDescent="0.4">
      <c r="A156" s="43" t="s">
        <v>291</v>
      </c>
      <c r="B156" s="20"/>
      <c r="C156" s="20"/>
      <c r="D156" s="20"/>
      <c r="E156" s="67"/>
      <c r="F156" s="21"/>
      <c r="G156" s="20"/>
      <c r="H156" s="86"/>
      <c r="I156" s="22"/>
      <c r="J156" s="22"/>
      <c r="K156" s="20"/>
    </row>
    <row r="157" spans="1:11" ht="50.1" customHeight="1" x14ac:dyDescent="0.25">
      <c r="A157" s="5" t="s">
        <v>3</v>
      </c>
      <c r="B157" s="5" t="s">
        <v>4</v>
      </c>
      <c r="C157" s="5" t="s">
        <v>56</v>
      </c>
      <c r="D157" s="5"/>
      <c r="E157" s="68" t="s">
        <v>57</v>
      </c>
      <c r="F157" s="23" t="s">
        <v>6</v>
      </c>
      <c r="G157" s="23" t="s">
        <v>7</v>
      </c>
      <c r="H157" s="5" t="s">
        <v>18</v>
      </c>
      <c r="I157" s="5" t="s">
        <v>9</v>
      </c>
      <c r="J157" s="5" t="s">
        <v>10</v>
      </c>
      <c r="K157" s="5" t="s">
        <v>11</v>
      </c>
    </row>
    <row r="158" spans="1:11" ht="23.1" customHeight="1" x14ac:dyDescent="0.35">
      <c r="A158" s="8">
        <v>45966</v>
      </c>
      <c r="B158" s="8">
        <v>45966</v>
      </c>
      <c r="C158" s="9" t="s">
        <v>12</v>
      </c>
      <c r="D158" s="9" t="s">
        <v>292</v>
      </c>
      <c r="E158" s="64" t="s">
        <v>293</v>
      </c>
      <c r="F158" s="10" t="s">
        <v>573</v>
      </c>
      <c r="G158" s="9">
        <v>67</v>
      </c>
      <c r="H158" s="87" t="s">
        <v>294</v>
      </c>
      <c r="I158" s="51">
        <v>200</v>
      </c>
      <c r="J158" s="51">
        <f>+K158*I158</f>
        <v>11600</v>
      </c>
      <c r="K158" s="9">
        <v>58</v>
      </c>
    </row>
    <row r="159" spans="1:11" ht="23.1" customHeight="1" x14ac:dyDescent="0.35">
      <c r="A159" s="8">
        <v>45966</v>
      </c>
      <c r="B159" s="8">
        <v>45966</v>
      </c>
      <c r="C159" s="9"/>
      <c r="D159" s="9"/>
      <c r="E159" s="64" t="s">
        <v>295</v>
      </c>
      <c r="F159" s="10" t="s">
        <v>296</v>
      </c>
      <c r="G159" s="9">
        <v>75</v>
      </c>
      <c r="H159" s="87" t="s">
        <v>109</v>
      </c>
      <c r="I159" s="51">
        <v>80</v>
      </c>
      <c r="J159" s="51">
        <f t="shared" ref="J159:J206" si="9">+K159*I159</f>
        <v>0</v>
      </c>
      <c r="K159" s="9">
        <v>0</v>
      </c>
    </row>
    <row r="160" spans="1:11" ht="23.1" customHeight="1" x14ac:dyDescent="0.35">
      <c r="A160" s="8">
        <v>45966</v>
      </c>
      <c r="B160" s="8">
        <v>45966</v>
      </c>
      <c r="C160" s="9"/>
      <c r="D160" s="9"/>
      <c r="E160" s="64" t="s">
        <v>297</v>
      </c>
      <c r="F160" s="10" t="s">
        <v>298</v>
      </c>
      <c r="G160" s="9">
        <v>135</v>
      </c>
      <c r="H160" s="87" t="s">
        <v>109</v>
      </c>
      <c r="I160" s="51">
        <v>130</v>
      </c>
      <c r="J160" s="51">
        <f t="shared" si="9"/>
        <v>15730</v>
      </c>
      <c r="K160" s="9">
        <v>121</v>
      </c>
    </row>
    <row r="161" spans="1:11" ht="23.1" customHeight="1" x14ac:dyDescent="0.35">
      <c r="A161" s="8">
        <v>45966</v>
      </c>
      <c r="B161" s="8">
        <v>45966</v>
      </c>
      <c r="C161" s="9" t="s">
        <v>12</v>
      </c>
      <c r="D161" s="9" t="s">
        <v>292</v>
      </c>
      <c r="E161" s="64" t="s">
        <v>299</v>
      </c>
      <c r="F161" s="10" t="s">
        <v>300</v>
      </c>
      <c r="G161" s="9">
        <v>30</v>
      </c>
      <c r="H161" s="87" t="s">
        <v>301</v>
      </c>
      <c r="I161" s="51">
        <v>93</v>
      </c>
      <c r="J161" s="51">
        <f t="shared" si="9"/>
        <v>0</v>
      </c>
      <c r="K161" s="9">
        <v>0</v>
      </c>
    </row>
    <row r="162" spans="1:11" ht="23.1" customHeight="1" x14ac:dyDescent="0.35">
      <c r="A162" s="8">
        <v>45966</v>
      </c>
      <c r="B162" s="8">
        <v>45966</v>
      </c>
      <c r="C162" s="9" t="s">
        <v>12</v>
      </c>
      <c r="D162" s="9" t="s">
        <v>302</v>
      </c>
      <c r="E162" s="64" t="s">
        <v>303</v>
      </c>
      <c r="F162" s="10" t="s">
        <v>304</v>
      </c>
      <c r="G162" s="9">
        <v>186</v>
      </c>
      <c r="H162" s="87" t="s">
        <v>305</v>
      </c>
      <c r="I162" s="51">
        <v>90</v>
      </c>
      <c r="J162" s="51">
        <f t="shared" si="9"/>
        <v>16740</v>
      </c>
      <c r="K162" s="9">
        <v>186</v>
      </c>
    </row>
    <row r="163" spans="1:11" ht="23.1" customHeight="1" x14ac:dyDescent="0.35">
      <c r="A163" s="8">
        <v>45966</v>
      </c>
      <c r="B163" s="8">
        <v>45966</v>
      </c>
      <c r="C163" s="9" t="s">
        <v>12</v>
      </c>
      <c r="D163" s="9" t="s">
        <v>302</v>
      </c>
      <c r="E163" s="64" t="s">
        <v>306</v>
      </c>
      <c r="F163" s="10" t="s">
        <v>307</v>
      </c>
      <c r="G163" s="9">
        <v>10</v>
      </c>
      <c r="H163" s="87" t="s">
        <v>109</v>
      </c>
      <c r="I163" s="51">
        <v>32</v>
      </c>
      <c r="J163" s="51">
        <f t="shared" si="9"/>
        <v>8192</v>
      </c>
      <c r="K163" s="9">
        <v>256</v>
      </c>
    </row>
    <row r="164" spans="1:11" ht="23.1" customHeight="1" x14ac:dyDescent="0.35">
      <c r="A164" s="8">
        <v>45966</v>
      </c>
      <c r="B164" s="8">
        <v>45966</v>
      </c>
      <c r="C164" s="9"/>
      <c r="D164" s="9"/>
      <c r="E164" s="64" t="s">
        <v>308</v>
      </c>
      <c r="F164" s="10" t="s">
        <v>309</v>
      </c>
      <c r="G164" s="9">
        <v>10</v>
      </c>
      <c r="H164" s="87" t="s">
        <v>109</v>
      </c>
      <c r="I164" s="51">
        <v>27</v>
      </c>
      <c r="J164" s="51">
        <f t="shared" si="9"/>
        <v>3564</v>
      </c>
      <c r="K164" s="9">
        <v>132</v>
      </c>
    </row>
    <row r="165" spans="1:11" ht="23.1" customHeight="1" x14ac:dyDescent="0.35">
      <c r="A165" s="8">
        <v>45966</v>
      </c>
      <c r="B165" s="8">
        <v>45966</v>
      </c>
      <c r="C165" s="9"/>
      <c r="D165" s="9"/>
      <c r="E165" s="64" t="s">
        <v>306</v>
      </c>
      <c r="F165" s="10" t="s">
        <v>557</v>
      </c>
      <c r="G165" s="9">
        <v>10</v>
      </c>
      <c r="H165" s="87" t="s">
        <v>109</v>
      </c>
      <c r="I165" s="51">
        <v>30</v>
      </c>
      <c r="J165" s="51">
        <f t="shared" si="9"/>
        <v>1710</v>
      </c>
      <c r="K165" s="9">
        <v>57</v>
      </c>
    </row>
    <row r="166" spans="1:11" ht="23.1" customHeight="1" x14ac:dyDescent="0.35">
      <c r="A166" s="8">
        <v>45966</v>
      </c>
      <c r="B166" s="8">
        <v>45966</v>
      </c>
      <c r="C166" s="9" t="s">
        <v>12</v>
      </c>
      <c r="D166" s="9" t="s">
        <v>302</v>
      </c>
      <c r="E166" s="64" t="s">
        <v>310</v>
      </c>
      <c r="F166" s="10" t="s">
        <v>311</v>
      </c>
      <c r="G166" s="9">
        <v>30</v>
      </c>
      <c r="H166" s="87" t="s">
        <v>305</v>
      </c>
      <c r="I166" s="51">
        <v>10</v>
      </c>
      <c r="J166" s="51">
        <f t="shared" si="9"/>
        <v>4580</v>
      </c>
      <c r="K166" s="9">
        <v>458</v>
      </c>
    </row>
    <row r="167" spans="1:11" ht="23.1" customHeight="1" x14ac:dyDescent="0.35">
      <c r="A167" s="8">
        <v>45966</v>
      </c>
      <c r="B167" s="8">
        <v>45966</v>
      </c>
      <c r="C167" s="9" t="s">
        <v>12</v>
      </c>
      <c r="D167" s="9" t="s">
        <v>302</v>
      </c>
      <c r="E167" s="64" t="s">
        <v>312</v>
      </c>
      <c r="F167" s="10" t="s">
        <v>313</v>
      </c>
      <c r="G167" s="9">
        <v>75</v>
      </c>
      <c r="H167" s="87" t="s">
        <v>305</v>
      </c>
      <c r="I167" s="51">
        <v>27</v>
      </c>
      <c r="J167" s="51">
        <f t="shared" si="9"/>
        <v>5616</v>
      </c>
      <c r="K167" s="9">
        <v>208</v>
      </c>
    </row>
    <row r="168" spans="1:11" ht="23.1" customHeight="1" x14ac:dyDescent="0.35">
      <c r="A168" s="8">
        <v>45966</v>
      </c>
      <c r="B168" s="8">
        <v>45966</v>
      </c>
      <c r="C168" s="9" t="s">
        <v>12</v>
      </c>
      <c r="D168" s="9" t="s">
        <v>302</v>
      </c>
      <c r="E168" s="64" t="s">
        <v>314</v>
      </c>
      <c r="F168" s="10" t="s">
        <v>315</v>
      </c>
      <c r="G168" s="9">
        <v>25</v>
      </c>
      <c r="H168" s="87" t="s">
        <v>305</v>
      </c>
      <c r="I168" s="51">
        <v>38</v>
      </c>
      <c r="J168" s="51">
        <f t="shared" si="9"/>
        <v>5472</v>
      </c>
      <c r="K168" s="9">
        <v>144</v>
      </c>
    </row>
    <row r="169" spans="1:11" ht="23.1" customHeight="1" x14ac:dyDescent="0.35">
      <c r="A169" s="8">
        <v>45966</v>
      </c>
      <c r="B169" s="8">
        <v>45966</v>
      </c>
      <c r="C169" s="9" t="s">
        <v>34</v>
      </c>
      <c r="D169" s="9" t="s">
        <v>316</v>
      </c>
      <c r="E169" s="64" t="s">
        <v>317</v>
      </c>
      <c r="F169" s="10" t="s">
        <v>318</v>
      </c>
      <c r="G169" s="9">
        <v>34</v>
      </c>
      <c r="H169" s="87" t="s">
        <v>319</v>
      </c>
      <c r="I169" s="51">
        <v>50</v>
      </c>
      <c r="J169" s="51">
        <f t="shared" si="9"/>
        <v>1700</v>
      </c>
      <c r="K169" s="9">
        <v>34</v>
      </c>
    </row>
    <row r="170" spans="1:11" ht="23.1" customHeight="1" x14ac:dyDescent="0.35">
      <c r="A170" s="8">
        <v>45966</v>
      </c>
      <c r="B170" s="8">
        <v>45966</v>
      </c>
      <c r="C170" s="9" t="s">
        <v>34</v>
      </c>
      <c r="D170" s="9" t="s">
        <v>320</v>
      </c>
      <c r="E170" s="64" t="s">
        <v>321</v>
      </c>
      <c r="F170" s="10" t="s">
        <v>322</v>
      </c>
      <c r="G170" s="9">
        <v>186</v>
      </c>
      <c r="H170" s="87" t="s">
        <v>323</v>
      </c>
      <c r="I170" s="51">
        <v>100</v>
      </c>
      <c r="J170" s="51">
        <f t="shared" si="9"/>
        <v>18700</v>
      </c>
      <c r="K170" s="9">
        <v>187</v>
      </c>
    </row>
    <row r="171" spans="1:11" ht="23.1" customHeight="1" x14ac:dyDescent="0.35">
      <c r="A171" s="8">
        <v>45966</v>
      </c>
      <c r="B171" s="8">
        <v>45966</v>
      </c>
      <c r="C171" s="9" t="s">
        <v>12</v>
      </c>
      <c r="D171" s="9" t="s">
        <v>324</v>
      </c>
      <c r="E171" s="64" t="s">
        <v>325</v>
      </c>
      <c r="F171" s="10" t="s">
        <v>326</v>
      </c>
      <c r="G171" s="9">
        <v>3</v>
      </c>
      <c r="H171" s="87" t="s">
        <v>18</v>
      </c>
      <c r="I171" s="51">
        <v>1480</v>
      </c>
      <c r="J171" s="51">
        <f t="shared" si="9"/>
        <v>10360</v>
      </c>
      <c r="K171" s="9">
        <v>7</v>
      </c>
    </row>
    <row r="172" spans="1:11" ht="23.1" customHeight="1" x14ac:dyDescent="0.35">
      <c r="A172" s="8">
        <v>45966</v>
      </c>
      <c r="B172" s="8">
        <v>45966</v>
      </c>
      <c r="C172" s="9" t="s">
        <v>12</v>
      </c>
      <c r="D172" s="9" t="s">
        <v>302</v>
      </c>
      <c r="E172" s="64" t="s">
        <v>327</v>
      </c>
      <c r="F172" s="10" t="s">
        <v>328</v>
      </c>
      <c r="G172" s="9">
        <v>72</v>
      </c>
      <c r="H172" s="87" t="s">
        <v>18</v>
      </c>
      <c r="I172" s="51">
        <v>50</v>
      </c>
      <c r="J172" s="51">
        <f t="shared" si="9"/>
        <v>8250</v>
      </c>
      <c r="K172" s="9">
        <v>165</v>
      </c>
    </row>
    <row r="173" spans="1:11" ht="23.1" customHeight="1" x14ac:dyDescent="0.35">
      <c r="A173" s="8">
        <v>45966</v>
      </c>
      <c r="B173" s="8">
        <v>45966</v>
      </c>
      <c r="C173" s="9" t="s">
        <v>12</v>
      </c>
      <c r="D173" s="9" t="s">
        <v>302</v>
      </c>
      <c r="E173" s="64" t="s">
        <v>329</v>
      </c>
      <c r="F173" s="10" t="s">
        <v>330</v>
      </c>
      <c r="G173" s="9">
        <v>405</v>
      </c>
      <c r="H173" s="87" t="s">
        <v>109</v>
      </c>
      <c r="I173" s="51">
        <v>60</v>
      </c>
      <c r="J173" s="51">
        <f t="shared" si="9"/>
        <v>20460</v>
      </c>
      <c r="K173" s="54">
        <v>341</v>
      </c>
    </row>
    <row r="174" spans="1:11" ht="23.1" customHeight="1" x14ac:dyDescent="0.35">
      <c r="A174" s="8">
        <v>45966</v>
      </c>
      <c r="B174" s="8">
        <v>45966</v>
      </c>
      <c r="C174" s="9" t="s">
        <v>12</v>
      </c>
      <c r="D174" s="9" t="s">
        <v>302</v>
      </c>
      <c r="E174" s="64" t="s">
        <v>331</v>
      </c>
      <c r="F174" s="10" t="s">
        <v>555</v>
      </c>
      <c r="G174" s="9">
        <v>165</v>
      </c>
      <c r="H174" s="87" t="s">
        <v>109</v>
      </c>
      <c r="I174" s="51">
        <v>90</v>
      </c>
      <c r="J174" s="51">
        <f t="shared" si="9"/>
        <v>9720</v>
      </c>
      <c r="K174" s="9">
        <v>108</v>
      </c>
    </row>
    <row r="175" spans="1:11" ht="23.1" customHeight="1" x14ac:dyDescent="0.35">
      <c r="A175" s="8">
        <v>45966</v>
      </c>
      <c r="B175" s="8">
        <v>45966</v>
      </c>
      <c r="C175" s="9" t="s">
        <v>12</v>
      </c>
      <c r="D175" s="9" t="s">
        <v>302</v>
      </c>
      <c r="E175" s="64" t="s">
        <v>332</v>
      </c>
      <c r="F175" s="10" t="s">
        <v>574</v>
      </c>
      <c r="G175" s="9">
        <v>150</v>
      </c>
      <c r="H175" s="87" t="s">
        <v>333</v>
      </c>
      <c r="I175" s="51">
        <v>188</v>
      </c>
      <c r="J175" s="51">
        <f t="shared" si="9"/>
        <v>70876</v>
      </c>
      <c r="K175" s="9">
        <v>377</v>
      </c>
    </row>
    <row r="176" spans="1:11" ht="23.1" customHeight="1" x14ac:dyDescent="0.35">
      <c r="A176" s="8">
        <v>45966</v>
      </c>
      <c r="B176" s="8">
        <v>45966</v>
      </c>
      <c r="C176" s="9" t="s">
        <v>12</v>
      </c>
      <c r="D176" s="9" t="s">
        <v>302</v>
      </c>
      <c r="E176" s="64" t="s">
        <v>334</v>
      </c>
      <c r="F176" s="10" t="s">
        <v>575</v>
      </c>
      <c r="G176" s="9">
        <v>72</v>
      </c>
      <c r="H176" s="87" t="s">
        <v>18</v>
      </c>
      <c r="I176" s="51">
        <v>360</v>
      </c>
      <c r="J176" s="51">
        <f t="shared" si="9"/>
        <v>16920</v>
      </c>
      <c r="K176" s="9">
        <v>47</v>
      </c>
    </row>
    <row r="177" spans="1:12" ht="23.1" customHeight="1" x14ac:dyDescent="0.35">
      <c r="A177" s="8">
        <v>45966</v>
      </c>
      <c r="B177" s="8">
        <v>45966</v>
      </c>
      <c r="C177" s="9" t="s">
        <v>12</v>
      </c>
      <c r="D177" s="9" t="s">
        <v>302</v>
      </c>
      <c r="E177" s="64" t="s">
        <v>335</v>
      </c>
      <c r="F177" s="10" t="s">
        <v>336</v>
      </c>
      <c r="G177" s="9">
        <v>300</v>
      </c>
      <c r="H177" s="87" t="s">
        <v>18</v>
      </c>
      <c r="I177" s="51">
        <v>10</v>
      </c>
      <c r="J177" s="51">
        <f t="shared" si="9"/>
        <v>3640</v>
      </c>
      <c r="K177" s="9">
        <v>364</v>
      </c>
    </row>
    <row r="178" spans="1:12" ht="23.1" customHeight="1" x14ac:dyDescent="0.35">
      <c r="A178" s="8">
        <v>45966</v>
      </c>
      <c r="B178" s="8">
        <v>45966</v>
      </c>
      <c r="C178" s="15" t="s">
        <v>34</v>
      </c>
      <c r="D178" s="15" t="s">
        <v>337</v>
      </c>
      <c r="E178" s="65" t="s">
        <v>338</v>
      </c>
      <c r="F178" s="16" t="s">
        <v>339</v>
      </c>
      <c r="G178" s="15">
        <v>75</v>
      </c>
      <c r="H178" s="88" t="s">
        <v>109</v>
      </c>
      <c r="I178" s="45">
        <v>138</v>
      </c>
      <c r="J178" s="51">
        <f t="shared" si="9"/>
        <v>6762</v>
      </c>
      <c r="K178" s="15">
        <v>49</v>
      </c>
    </row>
    <row r="179" spans="1:12" ht="23.1" customHeight="1" x14ac:dyDescent="0.35">
      <c r="A179" s="8">
        <v>45966</v>
      </c>
      <c r="B179" s="8">
        <v>45966</v>
      </c>
      <c r="C179" s="9" t="s">
        <v>12</v>
      </c>
      <c r="D179" s="9" t="s">
        <v>340</v>
      </c>
      <c r="E179" s="64" t="s">
        <v>341</v>
      </c>
      <c r="F179" s="10" t="s">
        <v>576</v>
      </c>
      <c r="G179" s="9">
        <v>171</v>
      </c>
      <c r="H179" s="87" t="s">
        <v>18</v>
      </c>
      <c r="I179" s="51">
        <v>86</v>
      </c>
      <c r="J179" s="51">
        <f t="shared" si="9"/>
        <v>8600</v>
      </c>
      <c r="K179" s="9">
        <v>100</v>
      </c>
    </row>
    <row r="180" spans="1:12" ht="23.1" customHeight="1" x14ac:dyDescent="0.35">
      <c r="A180" s="8">
        <v>45966</v>
      </c>
      <c r="B180" s="8">
        <v>45966</v>
      </c>
      <c r="C180" s="15" t="s">
        <v>12</v>
      </c>
      <c r="D180" s="15" t="s">
        <v>292</v>
      </c>
      <c r="E180" s="64" t="s">
        <v>342</v>
      </c>
      <c r="F180" s="16" t="s">
        <v>577</v>
      </c>
      <c r="G180" s="15">
        <v>25</v>
      </c>
      <c r="H180" s="88" t="s">
        <v>18</v>
      </c>
      <c r="I180" s="45">
        <v>349</v>
      </c>
      <c r="J180" s="51">
        <f t="shared" si="9"/>
        <v>8725</v>
      </c>
      <c r="K180" s="15">
        <v>25</v>
      </c>
    </row>
    <row r="181" spans="1:12" ht="23.1" customHeight="1" x14ac:dyDescent="0.35">
      <c r="A181" s="8">
        <v>45966</v>
      </c>
      <c r="B181" s="8">
        <v>45966</v>
      </c>
      <c r="C181" s="9" t="s">
        <v>12</v>
      </c>
      <c r="D181" s="9" t="s">
        <v>302</v>
      </c>
      <c r="E181" s="64" t="s">
        <v>343</v>
      </c>
      <c r="F181" s="10" t="s">
        <v>344</v>
      </c>
      <c r="G181" s="9">
        <v>25</v>
      </c>
      <c r="H181" s="87" t="s">
        <v>18</v>
      </c>
      <c r="I181" s="51">
        <v>186</v>
      </c>
      <c r="J181" s="51">
        <f t="shared" si="9"/>
        <v>6138</v>
      </c>
      <c r="K181" s="9">
        <v>33</v>
      </c>
    </row>
    <row r="182" spans="1:12" ht="23.1" customHeight="1" x14ac:dyDescent="0.35">
      <c r="A182" s="8">
        <v>45966</v>
      </c>
      <c r="B182" s="8">
        <v>45966</v>
      </c>
      <c r="C182" s="9"/>
      <c r="D182" s="9"/>
      <c r="E182" s="64" t="s">
        <v>345</v>
      </c>
      <c r="F182" s="10" t="s">
        <v>578</v>
      </c>
      <c r="G182" s="9">
        <v>44</v>
      </c>
      <c r="H182" s="87" t="s">
        <v>8</v>
      </c>
      <c r="I182" s="51">
        <v>400</v>
      </c>
      <c r="J182" s="51">
        <f t="shared" si="9"/>
        <v>16400</v>
      </c>
      <c r="K182" s="15">
        <v>41</v>
      </c>
    </row>
    <row r="183" spans="1:12" ht="23.1" customHeight="1" x14ac:dyDescent="0.35">
      <c r="A183" s="8">
        <v>45966</v>
      </c>
      <c r="B183" s="8">
        <v>45966</v>
      </c>
      <c r="C183" s="9" t="s">
        <v>12</v>
      </c>
      <c r="D183" s="9" t="s">
        <v>302</v>
      </c>
      <c r="E183" s="64" t="s">
        <v>346</v>
      </c>
      <c r="F183" s="10" t="s">
        <v>347</v>
      </c>
      <c r="G183" s="9">
        <v>11</v>
      </c>
      <c r="H183" s="87" t="s">
        <v>18</v>
      </c>
      <c r="I183" s="51">
        <v>200</v>
      </c>
      <c r="J183" s="51">
        <f t="shared" si="9"/>
        <v>2200</v>
      </c>
      <c r="K183" s="9">
        <v>11</v>
      </c>
    </row>
    <row r="184" spans="1:12" s="44" customFormat="1" ht="23.1" customHeight="1" x14ac:dyDescent="0.35">
      <c r="A184" s="8">
        <v>45966</v>
      </c>
      <c r="B184" s="8">
        <v>45966</v>
      </c>
      <c r="C184" s="9"/>
      <c r="D184" s="9"/>
      <c r="E184" s="64" t="s">
        <v>348</v>
      </c>
      <c r="F184" s="10" t="s">
        <v>544</v>
      </c>
      <c r="G184" s="9">
        <v>50</v>
      </c>
      <c r="H184" s="87" t="s">
        <v>8</v>
      </c>
      <c r="I184" s="51">
        <v>95</v>
      </c>
      <c r="J184" s="51">
        <f t="shared" si="9"/>
        <v>3515</v>
      </c>
      <c r="K184" s="9">
        <v>37</v>
      </c>
    </row>
    <row r="185" spans="1:12" s="44" customFormat="1" ht="23.1" customHeight="1" x14ac:dyDescent="0.35">
      <c r="A185" s="8">
        <v>45966</v>
      </c>
      <c r="B185" s="8">
        <v>45966</v>
      </c>
      <c r="C185" s="9" t="s">
        <v>12</v>
      </c>
      <c r="D185" s="9" t="s">
        <v>302</v>
      </c>
      <c r="E185" s="64" t="s">
        <v>349</v>
      </c>
      <c r="F185" s="10" t="s">
        <v>350</v>
      </c>
      <c r="G185" s="9">
        <v>108</v>
      </c>
      <c r="H185" s="87" t="s">
        <v>18</v>
      </c>
      <c r="I185" s="51">
        <v>80</v>
      </c>
      <c r="J185" s="51">
        <f t="shared" si="9"/>
        <v>8640</v>
      </c>
      <c r="K185" s="15">
        <v>108</v>
      </c>
    </row>
    <row r="186" spans="1:12" ht="23.1" customHeight="1" x14ac:dyDescent="0.35">
      <c r="A186" s="8">
        <v>45966</v>
      </c>
      <c r="B186" s="8">
        <v>45966</v>
      </c>
      <c r="C186" s="9"/>
      <c r="D186" s="9"/>
      <c r="E186" s="64" t="s">
        <v>351</v>
      </c>
      <c r="F186" s="10" t="s">
        <v>352</v>
      </c>
      <c r="G186" s="9">
        <v>600</v>
      </c>
      <c r="H186" s="87" t="s">
        <v>8</v>
      </c>
      <c r="I186" s="51">
        <v>29.5</v>
      </c>
      <c r="J186" s="51">
        <f t="shared" si="9"/>
        <v>17700</v>
      </c>
      <c r="K186" s="9">
        <v>600</v>
      </c>
    </row>
    <row r="187" spans="1:12" ht="23.1" customHeight="1" x14ac:dyDescent="0.35">
      <c r="A187" s="8">
        <v>45966</v>
      </c>
      <c r="B187" s="8">
        <v>45966</v>
      </c>
      <c r="C187" s="9" t="s">
        <v>12</v>
      </c>
      <c r="D187" s="9" t="s">
        <v>302</v>
      </c>
      <c r="E187" s="64" t="s">
        <v>353</v>
      </c>
      <c r="F187" s="10" t="s">
        <v>354</v>
      </c>
      <c r="G187" s="9">
        <v>75</v>
      </c>
      <c r="H187" s="87" t="s">
        <v>18</v>
      </c>
      <c r="I187" s="51">
        <v>25</v>
      </c>
      <c r="J187" s="51">
        <f t="shared" si="9"/>
        <v>5600</v>
      </c>
      <c r="K187" s="9">
        <v>224</v>
      </c>
    </row>
    <row r="188" spans="1:12" ht="23.1" customHeight="1" x14ac:dyDescent="0.35">
      <c r="A188" s="8">
        <v>45966</v>
      </c>
      <c r="B188" s="8">
        <v>45966</v>
      </c>
      <c r="C188" s="9" t="s">
        <v>12</v>
      </c>
      <c r="D188" s="9" t="s">
        <v>302</v>
      </c>
      <c r="E188" s="64" t="s">
        <v>355</v>
      </c>
      <c r="F188" s="10" t="s">
        <v>356</v>
      </c>
      <c r="G188" s="9">
        <v>100</v>
      </c>
      <c r="H188" s="87" t="s">
        <v>18</v>
      </c>
      <c r="I188" s="51">
        <v>15</v>
      </c>
      <c r="J188" s="51">
        <f t="shared" si="9"/>
        <v>2550</v>
      </c>
      <c r="K188" s="9">
        <v>170</v>
      </c>
      <c r="L188" s="55"/>
    </row>
    <row r="189" spans="1:12" ht="23.1" customHeight="1" x14ac:dyDescent="0.35">
      <c r="A189" s="8">
        <v>45966</v>
      </c>
      <c r="B189" s="8">
        <v>45966</v>
      </c>
      <c r="C189" s="9" t="s">
        <v>34</v>
      </c>
      <c r="D189" s="9" t="s">
        <v>357</v>
      </c>
      <c r="E189" s="64" t="s">
        <v>358</v>
      </c>
      <c r="F189" s="10" t="s">
        <v>359</v>
      </c>
      <c r="G189" s="9">
        <v>86</v>
      </c>
      <c r="H189" s="87" t="s">
        <v>360</v>
      </c>
      <c r="I189" s="51">
        <v>250</v>
      </c>
      <c r="J189" s="51">
        <f t="shared" si="9"/>
        <v>7750</v>
      </c>
      <c r="K189" s="9">
        <v>31</v>
      </c>
    </row>
    <row r="190" spans="1:12" ht="23.1" customHeight="1" x14ac:dyDescent="0.35">
      <c r="A190" s="8">
        <v>45966</v>
      </c>
      <c r="B190" s="8">
        <v>45966</v>
      </c>
      <c r="C190" s="9"/>
      <c r="D190" s="9"/>
      <c r="E190" s="64" t="s">
        <v>361</v>
      </c>
      <c r="F190" s="10" t="s">
        <v>362</v>
      </c>
      <c r="G190" s="9">
        <v>100</v>
      </c>
      <c r="H190" s="87" t="s">
        <v>8</v>
      </c>
      <c r="I190" s="52">
        <v>12</v>
      </c>
      <c r="J190" s="51">
        <f t="shared" si="9"/>
        <v>648</v>
      </c>
      <c r="K190" s="9">
        <v>54</v>
      </c>
    </row>
    <row r="191" spans="1:12" ht="23.1" customHeight="1" x14ac:dyDescent="0.35">
      <c r="A191" s="8">
        <v>45966</v>
      </c>
      <c r="B191" s="8">
        <v>45966</v>
      </c>
      <c r="C191" s="9"/>
      <c r="D191" s="9"/>
      <c r="E191" s="64" t="s">
        <v>363</v>
      </c>
      <c r="F191" s="10" t="s">
        <v>364</v>
      </c>
      <c r="G191" s="9">
        <v>50</v>
      </c>
      <c r="H191" s="87" t="s">
        <v>8</v>
      </c>
      <c r="I191" s="52">
        <v>20</v>
      </c>
      <c r="J191" s="51">
        <f>G191*I191</f>
        <v>1000</v>
      </c>
      <c r="K191" s="9">
        <v>0</v>
      </c>
    </row>
    <row r="192" spans="1:12" ht="23.1" customHeight="1" x14ac:dyDescent="0.35">
      <c r="A192" s="8">
        <v>45966</v>
      </c>
      <c r="B192" s="8">
        <v>45966</v>
      </c>
      <c r="C192" s="9"/>
      <c r="D192" s="9"/>
      <c r="E192" s="64" t="s">
        <v>365</v>
      </c>
      <c r="F192" s="10" t="s">
        <v>366</v>
      </c>
      <c r="G192" s="9">
        <v>84</v>
      </c>
      <c r="H192" s="87" t="s">
        <v>8</v>
      </c>
      <c r="I192" s="52">
        <v>20</v>
      </c>
      <c r="J192" s="51">
        <f t="shared" si="9"/>
        <v>320</v>
      </c>
      <c r="K192" s="9">
        <v>16</v>
      </c>
    </row>
    <row r="193" spans="1:13 16384:16384" ht="23.1" customHeight="1" x14ac:dyDescent="0.35">
      <c r="A193" s="8">
        <v>45966</v>
      </c>
      <c r="B193" s="8">
        <v>45966</v>
      </c>
      <c r="C193" s="9" t="s">
        <v>12</v>
      </c>
      <c r="D193" s="9" t="s">
        <v>302</v>
      </c>
      <c r="E193" s="64" t="s">
        <v>367</v>
      </c>
      <c r="F193" s="10" t="s">
        <v>368</v>
      </c>
      <c r="G193" s="9">
        <v>100</v>
      </c>
      <c r="H193" s="87" t="s">
        <v>18</v>
      </c>
      <c r="I193" s="51">
        <v>12</v>
      </c>
      <c r="J193" s="51">
        <f t="shared" si="9"/>
        <v>120</v>
      </c>
      <c r="K193" s="9">
        <v>10</v>
      </c>
    </row>
    <row r="194" spans="1:13 16384:16384" ht="23.1" customHeight="1" x14ac:dyDescent="0.35">
      <c r="A194" s="8">
        <v>45966</v>
      </c>
      <c r="B194" s="8">
        <v>45966</v>
      </c>
      <c r="C194" s="8" t="s">
        <v>34</v>
      </c>
      <c r="D194" s="8" t="s">
        <v>369</v>
      </c>
      <c r="E194" s="64" t="s">
        <v>370</v>
      </c>
      <c r="F194" s="10" t="s">
        <v>371</v>
      </c>
      <c r="G194" s="9">
        <v>20</v>
      </c>
      <c r="H194" s="93" t="s">
        <v>18</v>
      </c>
      <c r="I194" s="61">
        <v>526.12</v>
      </c>
      <c r="J194" s="51">
        <f t="shared" si="9"/>
        <v>26832.12</v>
      </c>
      <c r="K194" s="9">
        <v>51</v>
      </c>
    </row>
    <row r="195" spans="1:13 16384:16384" ht="23.1" customHeight="1" x14ac:dyDescent="0.35">
      <c r="A195" s="8">
        <v>45966</v>
      </c>
      <c r="B195" s="8">
        <v>45966</v>
      </c>
      <c r="C195" s="8"/>
      <c r="D195" s="8" t="s">
        <v>372</v>
      </c>
      <c r="E195" s="64" t="s">
        <v>373</v>
      </c>
      <c r="F195" s="10" t="s">
        <v>374</v>
      </c>
      <c r="G195" s="9">
        <v>915</v>
      </c>
      <c r="H195" s="93" t="s">
        <v>375</v>
      </c>
      <c r="I195" s="51">
        <v>175</v>
      </c>
      <c r="J195" s="51">
        <f t="shared" si="9"/>
        <v>88200</v>
      </c>
      <c r="K195" s="9">
        <v>504</v>
      </c>
    </row>
    <row r="196" spans="1:13 16384:16384" ht="23.1" customHeight="1" x14ac:dyDescent="0.35">
      <c r="A196" s="8">
        <v>45966</v>
      </c>
      <c r="B196" s="8">
        <v>45966</v>
      </c>
      <c r="C196" s="9" t="s">
        <v>12</v>
      </c>
      <c r="D196" s="9" t="s">
        <v>302</v>
      </c>
      <c r="E196" s="64" t="s">
        <v>376</v>
      </c>
      <c r="F196" s="10" t="s">
        <v>579</v>
      </c>
      <c r="G196" s="9">
        <v>1</v>
      </c>
      <c r="H196" s="87" t="s">
        <v>160</v>
      </c>
      <c r="I196" s="51">
        <v>14</v>
      </c>
      <c r="J196" s="51">
        <f t="shared" si="9"/>
        <v>3738</v>
      </c>
      <c r="K196" s="9">
        <v>267</v>
      </c>
    </row>
    <row r="197" spans="1:13 16384:16384" ht="23.1" customHeight="1" x14ac:dyDescent="0.35">
      <c r="A197" s="8">
        <v>45966</v>
      </c>
      <c r="B197" s="8">
        <v>45966</v>
      </c>
      <c r="C197" s="9" t="s">
        <v>34</v>
      </c>
      <c r="D197" s="9" t="s">
        <v>377</v>
      </c>
      <c r="E197" s="64" t="s">
        <v>378</v>
      </c>
      <c r="F197" s="10" t="s">
        <v>580</v>
      </c>
      <c r="G197" s="9">
        <v>719</v>
      </c>
      <c r="H197" s="87" t="s">
        <v>379</v>
      </c>
      <c r="I197" s="51">
        <v>23</v>
      </c>
      <c r="J197" s="51">
        <f>G197*I197</f>
        <v>16537</v>
      </c>
      <c r="K197" s="9">
        <v>719</v>
      </c>
    </row>
    <row r="198" spans="1:13 16384:16384" ht="23.1" customHeight="1" x14ac:dyDescent="0.35">
      <c r="A198" s="8">
        <v>45966</v>
      </c>
      <c r="B198" s="8">
        <v>45966</v>
      </c>
      <c r="C198" s="9" t="s">
        <v>12</v>
      </c>
      <c r="D198" s="9" t="s">
        <v>302</v>
      </c>
      <c r="E198" s="64" t="s">
        <v>380</v>
      </c>
      <c r="F198" s="10" t="s">
        <v>381</v>
      </c>
      <c r="G198" s="9">
        <v>50</v>
      </c>
      <c r="H198" s="87" t="s">
        <v>18</v>
      </c>
      <c r="I198" s="51">
        <v>26</v>
      </c>
      <c r="J198" s="51">
        <f>G198*I198</f>
        <v>1300</v>
      </c>
      <c r="K198" s="9">
        <v>0</v>
      </c>
    </row>
    <row r="199" spans="1:13 16384:16384" ht="23.1" customHeight="1" x14ac:dyDescent="0.35">
      <c r="A199" s="8">
        <v>45966</v>
      </c>
      <c r="B199" s="8">
        <v>45966</v>
      </c>
      <c r="C199" s="9"/>
      <c r="D199" s="9"/>
      <c r="E199" s="64" t="s">
        <v>382</v>
      </c>
      <c r="F199" s="10" t="s">
        <v>581</v>
      </c>
      <c r="G199" s="9">
        <v>869</v>
      </c>
      <c r="H199" s="87" t="s">
        <v>8</v>
      </c>
      <c r="I199" s="51">
        <v>25</v>
      </c>
      <c r="J199" s="51">
        <f t="shared" si="9"/>
        <v>20475</v>
      </c>
      <c r="K199" s="9">
        <v>819</v>
      </c>
    </row>
    <row r="200" spans="1:13 16384:16384" ht="23.1" customHeight="1" x14ac:dyDescent="0.35">
      <c r="A200" s="8">
        <v>45966</v>
      </c>
      <c r="B200" s="8">
        <v>45966</v>
      </c>
      <c r="C200" s="9"/>
      <c r="D200" s="9"/>
      <c r="E200" s="64" t="s">
        <v>383</v>
      </c>
      <c r="F200" s="10" t="s">
        <v>582</v>
      </c>
      <c r="G200" s="9">
        <v>345</v>
      </c>
      <c r="H200" s="87" t="s">
        <v>8</v>
      </c>
      <c r="I200" s="51">
        <v>25</v>
      </c>
      <c r="J200" s="51">
        <f t="shared" si="9"/>
        <v>7100</v>
      </c>
      <c r="K200" s="9">
        <v>284</v>
      </c>
    </row>
    <row r="201" spans="1:13 16384:16384" ht="23.1" customHeight="1" x14ac:dyDescent="0.35">
      <c r="A201" s="8">
        <v>45966</v>
      </c>
      <c r="B201" s="8">
        <v>45966</v>
      </c>
      <c r="C201" s="9"/>
      <c r="D201" s="9"/>
      <c r="E201" s="64" t="s">
        <v>384</v>
      </c>
      <c r="F201" s="10" t="s">
        <v>385</v>
      </c>
      <c r="G201" s="9">
        <v>50</v>
      </c>
      <c r="H201" s="87" t="s">
        <v>109</v>
      </c>
      <c r="I201" s="51">
        <v>25</v>
      </c>
      <c r="J201" s="51">
        <f t="shared" si="9"/>
        <v>1025</v>
      </c>
      <c r="K201" s="9">
        <v>41</v>
      </c>
      <c r="XFD201">
        <f>SUM(G201:XFC201)</f>
        <v>1141</v>
      </c>
    </row>
    <row r="202" spans="1:13 16384:16384" ht="23.1" customHeight="1" x14ac:dyDescent="0.35">
      <c r="A202" s="8">
        <v>45966</v>
      </c>
      <c r="B202" s="8">
        <v>45966</v>
      </c>
      <c r="C202" s="9" t="s">
        <v>12</v>
      </c>
      <c r="D202" s="9" t="s">
        <v>302</v>
      </c>
      <c r="E202" s="64" t="s">
        <v>386</v>
      </c>
      <c r="F202" s="10" t="s">
        <v>387</v>
      </c>
      <c r="G202" s="9">
        <v>46</v>
      </c>
      <c r="H202" s="87" t="s">
        <v>109</v>
      </c>
      <c r="I202" s="51">
        <v>25</v>
      </c>
      <c r="J202" s="51">
        <f t="shared" si="9"/>
        <v>1050</v>
      </c>
      <c r="K202" s="9">
        <v>42</v>
      </c>
      <c r="M202" t="s">
        <v>388</v>
      </c>
    </row>
    <row r="203" spans="1:13 16384:16384" ht="23.1" customHeight="1" x14ac:dyDescent="0.35">
      <c r="A203" s="8">
        <v>45966</v>
      </c>
      <c r="B203" s="8">
        <v>45966</v>
      </c>
      <c r="C203" s="9"/>
      <c r="D203" s="9"/>
      <c r="E203" s="64" t="s">
        <v>453</v>
      </c>
      <c r="F203" s="9" t="s">
        <v>390</v>
      </c>
      <c r="G203" s="9">
        <v>132</v>
      </c>
      <c r="H203" s="87" t="s">
        <v>8</v>
      </c>
      <c r="I203" s="51">
        <v>25</v>
      </c>
      <c r="J203" s="51">
        <f t="shared" si="9"/>
        <v>2350</v>
      </c>
      <c r="K203" s="9">
        <v>94</v>
      </c>
    </row>
    <row r="204" spans="1:13 16384:16384" ht="23.1" customHeight="1" x14ac:dyDescent="0.35">
      <c r="A204" s="8">
        <v>45966</v>
      </c>
      <c r="B204" s="8">
        <v>45966</v>
      </c>
      <c r="C204" s="9"/>
      <c r="D204" s="9"/>
      <c r="E204" s="64" t="s">
        <v>391</v>
      </c>
      <c r="F204" s="10" t="s">
        <v>392</v>
      </c>
      <c r="G204" s="9">
        <v>10</v>
      </c>
      <c r="H204" s="87" t="s">
        <v>8</v>
      </c>
      <c r="I204" s="51">
        <v>1161</v>
      </c>
      <c r="J204" s="51">
        <f t="shared" si="9"/>
        <v>3483</v>
      </c>
      <c r="K204" s="9">
        <v>3</v>
      </c>
    </row>
    <row r="205" spans="1:13 16384:16384" ht="23.1" customHeight="1" x14ac:dyDescent="0.35">
      <c r="A205" s="8">
        <v>45966</v>
      </c>
      <c r="B205" s="8">
        <v>45966</v>
      </c>
      <c r="C205" s="15" t="s">
        <v>12</v>
      </c>
      <c r="D205" s="15" t="s">
        <v>302</v>
      </c>
      <c r="E205" s="65" t="s">
        <v>391</v>
      </c>
      <c r="F205" s="16" t="s">
        <v>393</v>
      </c>
      <c r="G205" s="15">
        <v>828</v>
      </c>
      <c r="H205" s="88" t="s">
        <v>18</v>
      </c>
      <c r="I205" s="45">
        <v>25</v>
      </c>
      <c r="J205" s="51">
        <f>G205*I205</f>
        <v>20700</v>
      </c>
      <c r="K205" s="15">
        <v>828</v>
      </c>
    </row>
    <row r="206" spans="1:13 16384:16384" ht="23.1" customHeight="1" x14ac:dyDescent="0.35">
      <c r="A206" s="8">
        <v>45966</v>
      </c>
      <c r="B206" s="8">
        <v>45966</v>
      </c>
      <c r="C206" s="9"/>
      <c r="D206" s="9"/>
      <c r="E206" s="64" t="s">
        <v>394</v>
      </c>
      <c r="F206" s="10" t="s">
        <v>583</v>
      </c>
      <c r="G206" s="9">
        <v>229</v>
      </c>
      <c r="H206" s="87" t="s">
        <v>395</v>
      </c>
      <c r="I206" s="51">
        <v>100</v>
      </c>
      <c r="J206" s="51">
        <f t="shared" si="9"/>
        <v>21000</v>
      </c>
      <c r="K206" s="9">
        <v>210</v>
      </c>
    </row>
    <row r="207" spans="1:13 16384:16384" ht="23.1" customHeight="1" x14ac:dyDescent="0.35">
      <c r="A207" s="8">
        <v>45966</v>
      </c>
      <c r="B207" s="8">
        <v>45966</v>
      </c>
      <c r="C207" s="9" t="s">
        <v>12</v>
      </c>
      <c r="D207" s="9" t="s">
        <v>302</v>
      </c>
      <c r="E207" s="64" t="s">
        <v>398</v>
      </c>
      <c r="F207" s="10" t="s">
        <v>399</v>
      </c>
      <c r="G207" s="9">
        <v>206</v>
      </c>
      <c r="H207" s="87" t="s">
        <v>25</v>
      </c>
      <c r="I207" s="51">
        <v>150</v>
      </c>
      <c r="J207" s="51">
        <f t="shared" ref="J207:J251" si="10">+K207*I207</f>
        <v>30000</v>
      </c>
      <c r="K207" s="9">
        <v>200</v>
      </c>
    </row>
    <row r="208" spans="1:13 16384:16384" ht="23.1" customHeight="1" x14ac:dyDescent="0.35">
      <c r="A208" s="8">
        <v>45966</v>
      </c>
      <c r="B208" s="8">
        <v>45966</v>
      </c>
      <c r="C208" s="9" t="s">
        <v>12</v>
      </c>
      <c r="D208" s="9" t="s">
        <v>302</v>
      </c>
      <c r="E208" s="64" t="s">
        <v>400</v>
      </c>
      <c r="F208" s="10" t="s">
        <v>401</v>
      </c>
      <c r="G208" s="9">
        <v>70</v>
      </c>
      <c r="H208" s="87" t="s">
        <v>18</v>
      </c>
      <c r="I208" s="51">
        <v>80</v>
      </c>
      <c r="J208" s="51">
        <f t="shared" si="10"/>
        <v>5120</v>
      </c>
      <c r="K208" s="9">
        <v>64</v>
      </c>
    </row>
    <row r="209" spans="1:11" ht="23.1" customHeight="1" x14ac:dyDescent="0.35">
      <c r="A209" s="8">
        <v>45966</v>
      </c>
      <c r="B209" s="8">
        <v>45966</v>
      </c>
      <c r="C209" s="9" t="s">
        <v>12</v>
      </c>
      <c r="D209" s="9" t="s">
        <v>302</v>
      </c>
      <c r="E209" s="64" t="s">
        <v>402</v>
      </c>
      <c r="F209" s="10" t="s">
        <v>584</v>
      </c>
      <c r="G209" s="9">
        <v>42</v>
      </c>
      <c r="H209" s="87" t="s">
        <v>18</v>
      </c>
      <c r="I209" s="51">
        <v>80</v>
      </c>
      <c r="J209" s="51">
        <f t="shared" si="10"/>
        <v>3360</v>
      </c>
      <c r="K209" s="9">
        <v>42</v>
      </c>
    </row>
    <row r="210" spans="1:11" ht="23.1" customHeight="1" x14ac:dyDescent="0.35">
      <c r="A210" s="8">
        <v>45966</v>
      </c>
      <c r="B210" s="8">
        <v>45966</v>
      </c>
      <c r="C210" s="9" t="s">
        <v>12</v>
      </c>
      <c r="D210" s="9" t="s">
        <v>302</v>
      </c>
      <c r="E210" s="64" t="s">
        <v>403</v>
      </c>
      <c r="F210" s="10" t="s">
        <v>585</v>
      </c>
      <c r="G210" s="9">
        <v>871</v>
      </c>
      <c r="H210" s="87" t="s">
        <v>305</v>
      </c>
      <c r="I210" s="51">
        <v>45</v>
      </c>
      <c r="J210" s="51">
        <f t="shared" si="10"/>
        <v>27405</v>
      </c>
      <c r="K210" s="9">
        <v>609</v>
      </c>
    </row>
    <row r="211" spans="1:11" ht="23.1" customHeight="1" x14ac:dyDescent="0.35">
      <c r="A211" s="8">
        <v>45966</v>
      </c>
      <c r="B211" s="8">
        <v>45966</v>
      </c>
      <c r="C211" s="9" t="s">
        <v>34</v>
      </c>
      <c r="D211" s="9" t="s">
        <v>404</v>
      </c>
      <c r="E211" s="64" t="s">
        <v>405</v>
      </c>
      <c r="F211" s="10" t="s">
        <v>406</v>
      </c>
      <c r="G211" s="9">
        <v>1926</v>
      </c>
      <c r="H211" s="87" t="s">
        <v>25</v>
      </c>
      <c r="I211" s="51">
        <v>40</v>
      </c>
      <c r="J211" s="51">
        <f t="shared" si="10"/>
        <v>69880</v>
      </c>
      <c r="K211" s="9">
        <v>1747</v>
      </c>
    </row>
    <row r="212" spans="1:11" ht="23.1" customHeight="1" x14ac:dyDescent="0.35">
      <c r="A212" s="8">
        <v>45966</v>
      </c>
      <c r="B212" s="8">
        <v>45966</v>
      </c>
      <c r="C212" s="9" t="s">
        <v>34</v>
      </c>
      <c r="D212" s="9" t="s">
        <v>407</v>
      </c>
      <c r="E212" s="64" t="s">
        <v>408</v>
      </c>
      <c r="F212" s="10" t="s">
        <v>409</v>
      </c>
      <c r="G212" s="9">
        <v>69</v>
      </c>
      <c r="H212" s="87" t="s">
        <v>18</v>
      </c>
      <c r="I212" s="51">
        <v>218</v>
      </c>
      <c r="J212" s="51">
        <f t="shared" si="10"/>
        <v>20492</v>
      </c>
      <c r="K212" s="9">
        <v>94</v>
      </c>
    </row>
    <row r="213" spans="1:11" ht="23.1" customHeight="1" x14ac:dyDescent="0.35">
      <c r="A213" s="8">
        <v>45966</v>
      </c>
      <c r="B213" s="8">
        <v>45966</v>
      </c>
      <c r="C213" s="15"/>
      <c r="D213" s="15"/>
      <c r="E213" s="64" t="s">
        <v>410</v>
      </c>
      <c r="F213" s="16" t="s">
        <v>411</v>
      </c>
      <c r="G213" s="15">
        <v>150</v>
      </c>
      <c r="H213" s="88" t="s">
        <v>8</v>
      </c>
      <c r="I213" s="45">
        <v>73</v>
      </c>
      <c r="J213" s="51">
        <f t="shared" si="10"/>
        <v>3212</v>
      </c>
      <c r="K213" s="15">
        <v>44</v>
      </c>
    </row>
    <row r="214" spans="1:11" ht="23.1" customHeight="1" x14ac:dyDescent="0.35">
      <c r="A214" s="8">
        <v>45966</v>
      </c>
      <c r="B214" s="8">
        <v>45966</v>
      </c>
      <c r="C214" s="15"/>
      <c r="D214" s="15"/>
      <c r="E214" s="64" t="s">
        <v>412</v>
      </c>
      <c r="F214" s="16" t="s">
        <v>413</v>
      </c>
      <c r="G214" s="15">
        <v>100</v>
      </c>
      <c r="H214" s="88" t="s">
        <v>18</v>
      </c>
      <c r="I214" s="45">
        <v>302.67</v>
      </c>
      <c r="J214" s="51">
        <f>G214*I214</f>
        <v>30267</v>
      </c>
      <c r="K214" s="15">
        <v>0</v>
      </c>
    </row>
    <row r="215" spans="1:11" ht="23.1" customHeight="1" x14ac:dyDescent="0.35">
      <c r="A215" s="8">
        <v>45966</v>
      </c>
      <c r="B215" s="8">
        <v>45966</v>
      </c>
      <c r="C215" s="9" t="s">
        <v>34</v>
      </c>
      <c r="D215" s="9" t="s">
        <v>407</v>
      </c>
      <c r="E215" s="64" t="s">
        <v>414</v>
      </c>
      <c r="F215" s="10" t="s">
        <v>586</v>
      </c>
      <c r="G215" s="9">
        <v>23</v>
      </c>
      <c r="H215" s="87" t="s">
        <v>25</v>
      </c>
      <c r="I215" s="51">
        <v>150</v>
      </c>
      <c r="J215" s="51">
        <f t="shared" si="10"/>
        <v>3450</v>
      </c>
      <c r="K215" s="9">
        <v>23</v>
      </c>
    </row>
    <row r="216" spans="1:11" s="44" customFormat="1" ht="23.1" customHeight="1" x14ac:dyDescent="0.35">
      <c r="A216" s="8">
        <v>45966</v>
      </c>
      <c r="B216" s="8">
        <v>45966</v>
      </c>
      <c r="C216" s="9"/>
      <c r="D216" s="9"/>
      <c r="E216" s="64" t="s">
        <v>415</v>
      </c>
      <c r="F216" s="10" t="s">
        <v>416</v>
      </c>
      <c r="G216" s="9">
        <v>178</v>
      </c>
      <c r="H216" s="87" t="s">
        <v>8</v>
      </c>
      <c r="I216" s="51">
        <v>80</v>
      </c>
      <c r="J216" s="51">
        <f t="shared" si="10"/>
        <v>14320</v>
      </c>
      <c r="K216" s="9">
        <v>179</v>
      </c>
    </row>
    <row r="217" spans="1:11" s="44" customFormat="1" ht="23.1" customHeight="1" x14ac:dyDescent="0.35">
      <c r="A217" s="8">
        <v>45966</v>
      </c>
      <c r="B217" s="8">
        <v>45966</v>
      </c>
      <c r="C217" s="9" t="s">
        <v>12</v>
      </c>
      <c r="D217" s="9" t="s">
        <v>302</v>
      </c>
      <c r="E217" s="64" t="s">
        <v>417</v>
      </c>
      <c r="F217" s="10" t="s">
        <v>418</v>
      </c>
      <c r="G217" s="9">
        <v>51</v>
      </c>
      <c r="H217" s="87" t="s">
        <v>18</v>
      </c>
      <c r="I217" s="51">
        <v>80</v>
      </c>
      <c r="J217" s="51">
        <f t="shared" si="10"/>
        <v>2800</v>
      </c>
      <c r="K217" s="9">
        <v>35</v>
      </c>
    </row>
    <row r="218" spans="1:11" ht="23.1" customHeight="1" x14ac:dyDescent="0.35">
      <c r="A218" s="8">
        <v>45966</v>
      </c>
      <c r="B218" s="8">
        <v>45966</v>
      </c>
      <c r="C218" s="9" t="s">
        <v>12</v>
      </c>
      <c r="D218" s="9" t="s">
        <v>302</v>
      </c>
      <c r="E218" s="64" t="s">
        <v>419</v>
      </c>
      <c r="F218" s="10" t="s">
        <v>420</v>
      </c>
      <c r="G218" s="9">
        <v>131</v>
      </c>
      <c r="H218" s="87" t="s">
        <v>305</v>
      </c>
      <c r="I218" s="51">
        <v>50</v>
      </c>
      <c r="J218" s="51">
        <f t="shared" si="10"/>
        <v>6000</v>
      </c>
      <c r="K218" s="9">
        <v>120</v>
      </c>
    </row>
    <row r="219" spans="1:11" ht="23.1" customHeight="1" x14ac:dyDescent="0.35">
      <c r="A219" s="8">
        <v>45966</v>
      </c>
      <c r="B219" s="8">
        <v>45966</v>
      </c>
      <c r="C219" s="9" t="s">
        <v>12</v>
      </c>
      <c r="D219" s="9" t="s">
        <v>302</v>
      </c>
      <c r="E219" s="64" t="s">
        <v>421</v>
      </c>
      <c r="F219" s="10" t="s">
        <v>422</v>
      </c>
      <c r="G219" s="9">
        <v>15</v>
      </c>
      <c r="H219" s="87" t="s">
        <v>18</v>
      </c>
      <c r="I219" s="51">
        <v>135</v>
      </c>
      <c r="J219" s="51">
        <f t="shared" si="10"/>
        <v>1890</v>
      </c>
      <c r="K219" s="9">
        <v>14</v>
      </c>
    </row>
    <row r="220" spans="1:11" ht="23.1" customHeight="1" x14ac:dyDescent="0.35">
      <c r="A220" s="8">
        <v>45966</v>
      </c>
      <c r="B220" s="8">
        <v>45966</v>
      </c>
      <c r="C220" s="9" t="s">
        <v>12</v>
      </c>
      <c r="D220" s="9" t="s">
        <v>292</v>
      </c>
      <c r="E220" s="64" t="s">
        <v>423</v>
      </c>
      <c r="F220" s="10" t="s">
        <v>424</v>
      </c>
      <c r="G220" s="9">
        <v>61</v>
      </c>
      <c r="H220" s="87" t="s">
        <v>18</v>
      </c>
      <c r="I220" s="51">
        <v>70</v>
      </c>
      <c r="J220" s="51">
        <f t="shared" si="10"/>
        <v>4130</v>
      </c>
      <c r="K220" s="9">
        <v>59</v>
      </c>
    </row>
    <row r="221" spans="1:11" ht="23.1" customHeight="1" x14ac:dyDescent="0.35">
      <c r="A221" s="8">
        <v>45966</v>
      </c>
      <c r="B221" s="8">
        <v>45966</v>
      </c>
      <c r="C221" s="9"/>
      <c r="D221" s="9"/>
      <c r="E221" s="64" t="s">
        <v>425</v>
      </c>
      <c r="F221" s="10" t="s">
        <v>426</v>
      </c>
      <c r="G221" s="9">
        <v>4181</v>
      </c>
      <c r="H221" s="87" t="s">
        <v>8</v>
      </c>
      <c r="I221" s="51">
        <v>30</v>
      </c>
      <c r="J221" s="51">
        <f t="shared" si="10"/>
        <v>97140</v>
      </c>
      <c r="K221" s="9">
        <v>3238</v>
      </c>
    </row>
    <row r="222" spans="1:11" ht="23.1" customHeight="1" x14ac:dyDescent="0.35">
      <c r="A222" s="8">
        <v>45966</v>
      </c>
      <c r="B222" s="8">
        <v>45966</v>
      </c>
      <c r="C222" s="9" t="s">
        <v>34</v>
      </c>
      <c r="D222" s="9" t="s">
        <v>407</v>
      </c>
      <c r="E222" s="64" t="s">
        <v>427</v>
      </c>
      <c r="F222" s="10" t="s">
        <v>428</v>
      </c>
      <c r="G222" s="9">
        <v>3257</v>
      </c>
      <c r="H222" s="87" t="s">
        <v>18</v>
      </c>
      <c r="I222" s="51">
        <v>20</v>
      </c>
      <c r="J222" s="51">
        <f t="shared" si="10"/>
        <v>63840</v>
      </c>
      <c r="K222" s="9">
        <v>3192</v>
      </c>
    </row>
    <row r="223" spans="1:11" ht="23.1" customHeight="1" x14ac:dyDescent="0.35">
      <c r="A223" s="8">
        <v>45966</v>
      </c>
      <c r="B223" s="8">
        <v>45966</v>
      </c>
      <c r="C223" s="9"/>
      <c r="D223" s="9"/>
      <c r="E223" s="64" t="s">
        <v>429</v>
      </c>
      <c r="F223" s="10" t="s">
        <v>430</v>
      </c>
      <c r="G223" s="9">
        <v>1</v>
      </c>
      <c r="H223" s="87" t="s">
        <v>8</v>
      </c>
      <c r="I223" s="51">
        <v>138</v>
      </c>
      <c r="J223" s="51">
        <f t="shared" si="10"/>
        <v>4002</v>
      </c>
      <c r="K223" s="9">
        <v>29</v>
      </c>
    </row>
    <row r="224" spans="1:11" ht="23.1" customHeight="1" x14ac:dyDescent="0.35">
      <c r="A224" s="8">
        <v>45966</v>
      </c>
      <c r="B224" s="8">
        <v>45966</v>
      </c>
      <c r="C224" s="9"/>
      <c r="D224" s="9"/>
      <c r="E224" s="64" t="s">
        <v>431</v>
      </c>
      <c r="F224" s="10" t="s">
        <v>432</v>
      </c>
      <c r="G224" s="9">
        <v>36</v>
      </c>
      <c r="H224" s="87" t="s">
        <v>8</v>
      </c>
      <c r="I224" s="51">
        <v>265</v>
      </c>
      <c r="J224" s="51">
        <f t="shared" si="10"/>
        <v>5565</v>
      </c>
      <c r="K224" s="9">
        <v>21</v>
      </c>
    </row>
    <row r="225" spans="1:11" ht="23.1" customHeight="1" x14ac:dyDescent="0.35">
      <c r="A225" s="8">
        <v>45966</v>
      </c>
      <c r="B225" s="8">
        <v>45966</v>
      </c>
      <c r="C225" s="9"/>
      <c r="D225" s="9"/>
      <c r="E225" s="64" t="s">
        <v>433</v>
      </c>
      <c r="F225" s="10" t="s">
        <v>434</v>
      </c>
      <c r="G225" s="9">
        <v>1</v>
      </c>
      <c r="H225" s="87" t="s">
        <v>8</v>
      </c>
      <c r="I225" s="51">
        <v>157</v>
      </c>
      <c r="J225" s="51">
        <f t="shared" si="10"/>
        <v>1256</v>
      </c>
      <c r="K225" s="9">
        <v>8</v>
      </c>
    </row>
    <row r="226" spans="1:11" ht="23.1" customHeight="1" x14ac:dyDescent="0.35">
      <c r="A226" s="8">
        <v>45966</v>
      </c>
      <c r="B226" s="8">
        <v>45966</v>
      </c>
      <c r="C226" s="9"/>
      <c r="D226" s="9"/>
      <c r="E226" s="64" t="s">
        <v>435</v>
      </c>
      <c r="F226" s="10" t="s">
        <v>436</v>
      </c>
      <c r="G226" s="9">
        <v>1</v>
      </c>
      <c r="H226" s="87" t="s">
        <v>8</v>
      </c>
      <c r="I226" s="51">
        <v>170</v>
      </c>
      <c r="J226" s="51">
        <f t="shared" si="10"/>
        <v>4080</v>
      </c>
      <c r="K226" s="9">
        <v>24</v>
      </c>
    </row>
    <row r="227" spans="1:11" ht="23.1" customHeight="1" x14ac:dyDescent="0.35">
      <c r="A227" s="8">
        <v>45966</v>
      </c>
      <c r="B227" s="8">
        <v>45966</v>
      </c>
      <c r="C227" s="9"/>
      <c r="D227" s="9"/>
      <c r="E227" s="64" t="s">
        <v>437</v>
      </c>
      <c r="F227" s="10" t="s">
        <v>438</v>
      </c>
      <c r="G227" s="9">
        <v>1</v>
      </c>
      <c r="H227" s="87" t="s">
        <v>8</v>
      </c>
      <c r="I227" s="51">
        <v>304</v>
      </c>
      <c r="J227" s="51">
        <f t="shared" si="10"/>
        <v>304</v>
      </c>
      <c r="K227" s="9">
        <v>1</v>
      </c>
    </row>
    <row r="228" spans="1:11" ht="23.1" customHeight="1" x14ac:dyDescent="0.35">
      <c r="A228" s="8">
        <v>45966</v>
      </c>
      <c r="B228" s="8">
        <v>45966</v>
      </c>
      <c r="C228" s="9"/>
      <c r="D228" s="9"/>
      <c r="E228" s="64" t="s">
        <v>439</v>
      </c>
      <c r="F228" s="10" t="s">
        <v>440</v>
      </c>
      <c r="G228" s="9">
        <v>1</v>
      </c>
      <c r="H228" s="87" t="s">
        <v>8</v>
      </c>
      <c r="I228" s="51">
        <v>360</v>
      </c>
      <c r="J228" s="51">
        <f t="shared" si="10"/>
        <v>1080</v>
      </c>
      <c r="K228" s="9">
        <v>3</v>
      </c>
    </row>
    <row r="229" spans="1:11" ht="23.1" customHeight="1" x14ac:dyDescent="0.35">
      <c r="A229" s="8">
        <v>45966</v>
      </c>
      <c r="B229" s="8">
        <v>45966</v>
      </c>
      <c r="C229" s="9"/>
      <c r="D229" s="9"/>
      <c r="E229" s="64" t="s">
        <v>439</v>
      </c>
      <c r="F229" s="10" t="s">
        <v>441</v>
      </c>
      <c r="G229" s="9">
        <v>60</v>
      </c>
      <c r="H229" s="87" t="s">
        <v>8</v>
      </c>
      <c r="I229" s="51">
        <v>72</v>
      </c>
      <c r="J229" s="51">
        <f t="shared" si="10"/>
        <v>5328</v>
      </c>
      <c r="K229" s="9">
        <v>74</v>
      </c>
    </row>
    <row r="230" spans="1:11" ht="23.1" customHeight="1" x14ac:dyDescent="0.35">
      <c r="A230" s="8">
        <v>45966</v>
      </c>
      <c r="B230" s="8">
        <v>45966</v>
      </c>
      <c r="C230" s="9"/>
      <c r="D230" s="9"/>
      <c r="E230" s="64" t="s">
        <v>439</v>
      </c>
      <c r="F230" s="10" t="s">
        <v>550</v>
      </c>
      <c r="G230" s="9">
        <v>10</v>
      </c>
      <c r="H230" s="87" t="s">
        <v>8</v>
      </c>
      <c r="I230" s="51">
        <v>504</v>
      </c>
      <c r="J230" s="51">
        <f t="shared" si="10"/>
        <v>5040</v>
      </c>
      <c r="K230" s="9">
        <v>10</v>
      </c>
    </row>
    <row r="231" spans="1:11" ht="23.1" customHeight="1" x14ac:dyDescent="0.35">
      <c r="A231" s="8">
        <v>45966</v>
      </c>
      <c r="B231" s="8">
        <v>45966</v>
      </c>
      <c r="C231" s="9"/>
      <c r="D231" s="9"/>
      <c r="E231" s="64" t="s">
        <v>442</v>
      </c>
      <c r="F231" s="10" t="s">
        <v>443</v>
      </c>
      <c r="G231" s="9">
        <v>73</v>
      </c>
      <c r="H231" s="87" t="s">
        <v>8</v>
      </c>
      <c r="I231" s="51">
        <v>250</v>
      </c>
      <c r="J231" s="51">
        <f t="shared" si="10"/>
        <v>15500</v>
      </c>
      <c r="K231" s="9">
        <v>62</v>
      </c>
    </row>
    <row r="232" spans="1:11" ht="23.1" customHeight="1" x14ac:dyDescent="0.35">
      <c r="A232" s="8">
        <v>45966</v>
      </c>
      <c r="B232" s="8">
        <v>45966</v>
      </c>
      <c r="C232" s="9"/>
      <c r="D232" s="9"/>
      <c r="E232" s="64" t="s">
        <v>444</v>
      </c>
      <c r="F232" s="10" t="s">
        <v>445</v>
      </c>
      <c r="G232" s="9">
        <v>2</v>
      </c>
      <c r="H232" s="87" t="s">
        <v>18</v>
      </c>
      <c r="I232" s="51">
        <v>742.5</v>
      </c>
      <c r="J232" s="51">
        <f>G232*I232</f>
        <v>1485</v>
      </c>
      <c r="K232" s="9">
        <v>0</v>
      </c>
    </row>
    <row r="233" spans="1:11" ht="23.1" customHeight="1" x14ac:dyDescent="0.35">
      <c r="A233" s="8">
        <v>45966</v>
      </c>
      <c r="B233" s="8">
        <v>45966</v>
      </c>
      <c r="C233" s="9"/>
      <c r="D233" s="9"/>
      <c r="E233" s="64" t="s">
        <v>448</v>
      </c>
      <c r="F233" s="10" t="s">
        <v>449</v>
      </c>
      <c r="G233" s="9">
        <v>5</v>
      </c>
      <c r="H233" s="87" t="s">
        <v>18</v>
      </c>
      <c r="I233" s="51">
        <v>882</v>
      </c>
      <c r="J233" s="51">
        <f t="shared" si="10"/>
        <v>2646</v>
      </c>
      <c r="K233" s="9">
        <v>3</v>
      </c>
    </row>
    <row r="234" spans="1:11" ht="23.1" customHeight="1" x14ac:dyDescent="0.35">
      <c r="A234" s="8">
        <v>45966</v>
      </c>
      <c r="B234" s="8">
        <v>45966</v>
      </c>
      <c r="C234" s="9"/>
      <c r="D234" s="9"/>
      <c r="E234" s="64" t="s">
        <v>450</v>
      </c>
      <c r="F234" s="10" t="s">
        <v>451</v>
      </c>
      <c r="G234" s="9">
        <v>300</v>
      </c>
      <c r="H234" s="87" t="s">
        <v>8</v>
      </c>
      <c r="I234" s="51">
        <v>4</v>
      </c>
      <c r="J234" s="51">
        <f t="shared" si="10"/>
        <v>4</v>
      </c>
      <c r="K234" s="9">
        <v>1</v>
      </c>
    </row>
    <row r="235" spans="1:11" ht="23.1" customHeight="1" x14ac:dyDescent="0.35">
      <c r="A235" s="8">
        <v>45966</v>
      </c>
      <c r="B235" s="8">
        <v>45966</v>
      </c>
      <c r="C235" s="9"/>
      <c r="D235" s="9"/>
      <c r="E235" s="64" t="s">
        <v>389</v>
      </c>
      <c r="F235" s="10" t="s">
        <v>452</v>
      </c>
      <c r="G235" s="9">
        <v>1721</v>
      </c>
      <c r="H235" s="87" t="s">
        <v>18</v>
      </c>
      <c r="I235" s="51">
        <v>3</v>
      </c>
      <c r="J235" s="51">
        <f t="shared" si="10"/>
        <v>2232</v>
      </c>
      <c r="K235" s="9">
        <v>744</v>
      </c>
    </row>
    <row r="236" spans="1:11" ht="23.1" customHeight="1" x14ac:dyDescent="0.35">
      <c r="A236" s="8">
        <v>45966</v>
      </c>
      <c r="B236" s="8">
        <v>45966</v>
      </c>
      <c r="C236" s="9"/>
      <c r="D236" s="9"/>
      <c r="E236" s="64" t="s">
        <v>454</v>
      </c>
      <c r="F236" s="10" t="s">
        <v>455</v>
      </c>
      <c r="G236" s="9">
        <v>16</v>
      </c>
      <c r="H236" s="87" t="s">
        <v>8</v>
      </c>
      <c r="I236" s="51">
        <v>300</v>
      </c>
      <c r="J236" s="51">
        <f t="shared" si="10"/>
        <v>1500</v>
      </c>
      <c r="K236" s="9">
        <v>5</v>
      </c>
    </row>
    <row r="237" spans="1:11" ht="23.1" customHeight="1" x14ac:dyDescent="0.35">
      <c r="A237" s="8">
        <v>45966</v>
      </c>
      <c r="B237" s="8">
        <v>45966</v>
      </c>
      <c r="C237" s="9"/>
      <c r="D237" s="9"/>
      <c r="E237" s="64" t="s">
        <v>456</v>
      </c>
      <c r="F237" s="10" t="s">
        <v>551</v>
      </c>
      <c r="G237" s="9">
        <v>11</v>
      </c>
      <c r="H237" s="87" t="s">
        <v>18</v>
      </c>
      <c r="I237" s="51">
        <v>182.9</v>
      </c>
      <c r="J237" s="51">
        <f t="shared" si="10"/>
        <v>1280.3</v>
      </c>
      <c r="K237" s="9">
        <v>7</v>
      </c>
    </row>
    <row r="238" spans="1:11" ht="23.1" customHeight="1" x14ac:dyDescent="0.35">
      <c r="A238" s="8">
        <v>45966</v>
      </c>
      <c r="B238" s="8">
        <v>45966</v>
      </c>
      <c r="C238" s="9"/>
      <c r="D238" s="9"/>
      <c r="E238" s="64" t="s">
        <v>446</v>
      </c>
      <c r="F238" s="10" t="s">
        <v>457</v>
      </c>
      <c r="G238" s="9">
        <v>30</v>
      </c>
      <c r="H238" s="87" t="s">
        <v>18</v>
      </c>
      <c r="I238" s="51">
        <v>175.34800000000001</v>
      </c>
      <c r="J238" s="51">
        <f t="shared" si="10"/>
        <v>12274.36</v>
      </c>
      <c r="K238" s="9">
        <v>70</v>
      </c>
    </row>
    <row r="239" spans="1:11" ht="23.1" customHeight="1" x14ac:dyDescent="0.35">
      <c r="A239" s="8">
        <v>45966</v>
      </c>
      <c r="B239" s="8">
        <v>45966</v>
      </c>
      <c r="C239" s="9"/>
      <c r="D239" s="9"/>
      <c r="E239" s="64" t="s">
        <v>448</v>
      </c>
      <c r="F239" s="10" t="s">
        <v>458</v>
      </c>
      <c r="G239" s="9">
        <v>50</v>
      </c>
      <c r="H239" s="87" t="s">
        <v>305</v>
      </c>
      <c r="I239" s="51">
        <v>560</v>
      </c>
      <c r="J239" s="51">
        <f t="shared" si="10"/>
        <v>61600</v>
      </c>
      <c r="K239" s="9">
        <v>110</v>
      </c>
    </row>
    <row r="240" spans="1:11" ht="23.1" customHeight="1" x14ac:dyDescent="0.35">
      <c r="A240" s="8">
        <v>45966</v>
      </c>
      <c r="B240" s="8">
        <v>45966</v>
      </c>
      <c r="C240" s="9"/>
      <c r="D240" s="9"/>
      <c r="E240" s="64" t="s">
        <v>389</v>
      </c>
      <c r="F240" s="10" t="s">
        <v>459</v>
      </c>
      <c r="G240" s="9">
        <v>82</v>
      </c>
      <c r="H240" s="87" t="s">
        <v>396</v>
      </c>
      <c r="I240" s="51">
        <v>300</v>
      </c>
      <c r="J240" s="51">
        <f t="shared" si="10"/>
        <v>42600</v>
      </c>
      <c r="K240" s="9">
        <v>142</v>
      </c>
    </row>
    <row r="241" spans="1:11" ht="23.1" customHeight="1" x14ac:dyDescent="0.35">
      <c r="A241" s="8">
        <v>46167</v>
      </c>
      <c r="B241" s="8">
        <v>46167</v>
      </c>
      <c r="C241" s="9"/>
      <c r="D241" s="9"/>
      <c r="E241" s="64" t="s">
        <v>453</v>
      </c>
      <c r="F241" s="10" t="s">
        <v>587</v>
      </c>
      <c r="G241" s="9">
        <v>10</v>
      </c>
      <c r="H241" s="87" t="s">
        <v>396</v>
      </c>
      <c r="I241" s="51">
        <v>1575</v>
      </c>
      <c r="J241" s="51">
        <f t="shared" si="10"/>
        <v>12600</v>
      </c>
      <c r="K241" s="9">
        <v>8</v>
      </c>
    </row>
    <row r="242" spans="1:11" ht="23.1" customHeight="1" x14ac:dyDescent="0.35">
      <c r="A242" s="8">
        <v>46167</v>
      </c>
      <c r="B242" s="8">
        <v>46167</v>
      </c>
      <c r="C242" s="9"/>
      <c r="D242" s="9"/>
      <c r="E242" s="64" t="s">
        <v>456</v>
      </c>
      <c r="F242" s="10" t="s">
        <v>588</v>
      </c>
      <c r="G242" s="9">
        <v>10</v>
      </c>
      <c r="H242" s="87" t="s">
        <v>396</v>
      </c>
      <c r="I242" s="51">
        <v>2450</v>
      </c>
      <c r="J242" s="51">
        <f t="shared" si="10"/>
        <v>19600</v>
      </c>
      <c r="K242" s="9">
        <v>8</v>
      </c>
    </row>
    <row r="243" spans="1:11" ht="23.1" customHeight="1" x14ac:dyDescent="0.35">
      <c r="A243" s="8">
        <v>45966</v>
      </c>
      <c r="B243" s="8">
        <v>45966</v>
      </c>
      <c r="C243" s="9"/>
      <c r="D243" s="9"/>
      <c r="E243" s="64" t="s">
        <v>460</v>
      </c>
      <c r="F243" s="10" t="s">
        <v>461</v>
      </c>
      <c r="G243" s="9">
        <v>127</v>
      </c>
      <c r="H243" s="87" t="s">
        <v>375</v>
      </c>
      <c r="I243" s="51">
        <v>235</v>
      </c>
      <c r="J243" s="51">
        <f t="shared" si="10"/>
        <v>11985</v>
      </c>
      <c r="K243" s="9">
        <v>51</v>
      </c>
    </row>
    <row r="244" spans="1:11" ht="23.1" customHeight="1" x14ac:dyDescent="0.35">
      <c r="A244" s="8">
        <v>45966</v>
      </c>
      <c r="B244" s="8">
        <v>45966</v>
      </c>
      <c r="C244" s="9"/>
      <c r="D244" s="9"/>
      <c r="E244" s="64" t="s">
        <v>462</v>
      </c>
      <c r="F244" s="10" t="s">
        <v>463</v>
      </c>
      <c r="G244" s="9">
        <v>111</v>
      </c>
      <c r="H244" s="87" t="s">
        <v>51</v>
      </c>
      <c r="I244" s="51">
        <v>59.94</v>
      </c>
      <c r="J244" s="51">
        <f t="shared" si="10"/>
        <v>6653.34</v>
      </c>
      <c r="K244" s="9">
        <v>111</v>
      </c>
    </row>
    <row r="245" spans="1:11" ht="23.1" customHeight="1" x14ac:dyDescent="0.35">
      <c r="A245" s="8">
        <v>45966</v>
      </c>
      <c r="B245" s="8">
        <v>45966</v>
      </c>
      <c r="C245" s="9"/>
      <c r="D245" s="9"/>
      <c r="E245" s="64" t="s">
        <v>464</v>
      </c>
      <c r="F245" s="10" t="s">
        <v>465</v>
      </c>
      <c r="G245" s="9">
        <v>20</v>
      </c>
      <c r="H245" s="87" t="s">
        <v>51</v>
      </c>
      <c r="I245" s="51">
        <v>32</v>
      </c>
      <c r="J245" s="51">
        <f t="shared" si="10"/>
        <v>3872</v>
      </c>
      <c r="K245" s="9">
        <v>121</v>
      </c>
    </row>
    <row r="246" spans="1:11" ht="23.1" customHeight="1" x14ac:dyDescent="0.35">
      <c r="A246" s="8">
        <v>45966</v>
      </c>
      <c r="B246" s="8">
        <v>45966</v>
      </c>
      <c r="C246" s="9"/>
      <c r="D246" s="9"/>
      <c r="E246" s="64" t="s">
        <v>466</v>
      </c>
      <c r="F246" s="10" t="s">
        <v>467</v>
      </c>
      <c r="G246" s="9">
        <v>607</v>
      </c>
      <c r="H246" s="87" t="s">
        <v>8</v>
      </c>
      <c r="I246" s="51">
        <v>50</v>
      </c>
      <c r="J246" s="51">
        <f t="shared" si="10"/>
        <v>14200</v>
      </c>
      <c r="K246" s="9">
        <v>284</v>
      </c>
    </row>
    <row r="247" spans="1:11" ht="23.1" customHeight="1" x14ac:dyDescent="0.35">
      <c r="A247" s="8">
        <v>45966</v>
      </c>
      <c r="B247" s="8">
        <v>45966</v>
      </c>
      <c r="C247" s="9"/>
      <c r="D247" s="9"/>
      <c r="E247" s="64" t="s">
        <v>469</v>
      </c>
      <c r="F247" s="10" t="s">
        <v>589</v>
      </c>
      <c r="G247" s="9">
        <v>728</v>
      </c>
      <c r="H247" s="87" t="s">
        <v>160</v>
      </c>
      <c r="I247" s="51">
        <v>41.77</v>
      </c>
      <c r="J247" s="51">
        <f t="shared" si="10"/>
        <v>2547.9700000000003</v>
      </c>
      <c r="K247" s="9">
        <v>61</v>
      </c>
    </row>
    <row r="248" spans="1:11" ht="23.1" customHeight="1" x14ac:dyDescent="0.35">
      <c r="A248" s="8">
        <v>45966</v>
      </c>
      <c r="B248" s="8">
        <v>45966</v>
      </c>
      <c r="C248" s="9"/>
      <c r="D248" s="9"/>
      <c r="E248" s="64" t="s">
        <v>470</v>
      </c>
      <c r="F248" s="10" t="s">
        <v>471</v>
      </c>
      <c r="G248" s="9">
        <v>10</v>
      </c>
      <c r="H248" s="87" t="s">
        <v>8</v>
      </c>
      <c r="I248" s="51">
        <v>1910.6</v>
      </c>
      <c r="J248" s="51">
        <f>G248*I248</f>
        <v>19106</v>
      </c>
      <c r="K248" s="9">
        <v>0</v>
      </c>
    </row>
    <row r="249" spans="1:11" ht="23.1" customHeight="1" x14ac:dyDescent="0.35">
      <c r="A249" s="8">
        <v>45966</v>
      </c>
      <c r="B249" s="8">
        <v>45966</v>
      </c>
      <c r="C249" s="9"/>
      <c r="D249" s="9"/>
      <c r="E249" s="64" t="s">
        <v>472</v>
      </c>
      <c r="F249" s="10" t="s">
        <v>473</v>
      </c>
      <c r="G249" s="9">
        <v>10</v>
      </c>
      <c r="H249" s="87" t="s">
        <v>8</v>
      </c>
      <c r="I249" s="51">
        <v>2442.6</v>
      </c>
      <c r="J249" s="51">
        <f>G249*I249</f>
        <v>24426</v>
      </c>
      <c r="K249" s="9">
        <v>0</v>
      </c>
    </row>
    <row r="250" spans="1:11" ht="23.1" customHeight="1" x14ac:dyDescent="0.35">
      <c r="A250" s="8">
        <v>45966</v>
      </c>
      <c r="B250" s="8">
        <v>45966</v>
      </c>
      <c r="C250" s="9"/>
      <c r="D250" s="9"/>
      <c r="E250" s="64" t="s">
        <v>468</v>
      </c>
      <c r="F250" s="10" t="s">
        <v>474</v>
      </c>
      <c r="G250" s="9">
        <v>17</v>
      </c>
      <c r="H250" s="87" t="s">
        <v>8</v>
      </c>
      <c r="I250" s="51">
        <v>2124</v>
      </c>
      <c r="J250" s="51">
        <f>G250*I250</f>
        <v>36108</v>
      </c>
      <c r="K250" s="9">
        <v>0</v>
      </c>
    </row>
    <row r="251" spans="1:11" ht="23.1" customHeight="1" x14ac:dyDescent="0.35">
      <c r="A251" s="8">
        <v>45966</v>
      </c>
      <c r="B251" s="8">
        <v>45966</v>
      </c>
      <c r="C251" s="9"/>
      <c r="D251" s="9"/>
      <c r="E251" s="64" t="s">
        <v>397</v>
      </c>
      <c r="F251" s="10" t="s">
        <v>475</v>
      </c>
      <c r="G251" s="9">
        <v>50</v>
      </c>
      <c r="H251" s="87" t="s">
        <v>8</v>
      </c>
      <c r="I251" s="51">
        <v>40</v>
      </c>
      <c r="J251" s="51">
        <f t="shared" si="10"/>
        <v>320</v>
      </c>
      <c r="K251" s="9">
        <v>8</v>
      </c>
    </row>
    <row r="252" spans="1:11" ht="23.1" customHeight="1" x14ac:dyDescent="0.35">
      <c r="A252" s="8">
        <v>45966</v>
      </c>
      <c r="B252" s="8">
        <v>45966</v>
      </c>
      <c r="C252" s="9"/>
      <c r="D252" s="9"/>
      <c r="E252" s="64" t="s">
        <v>447</v>
      </c>
      <c r="F252" s="10" t="s">
        <v>476</v>
      </c>
      <c r="G252" s="9">
        <v>95</v>
      </c>
      <c r="H252" s="87" t="s">
        <v>8</v>
      </c>
      <c r="I252" s="51">
        <v>200</v>
      </c>
      <c r="J252" s="51">
        <f t="shared" ref="J252" si="11">+K252*I252</f>
        <v>10800</v>
      </c>
      <c r="K252" s="9">
        <v>54</v>
      </c>
    </row>
    <row r="253" spans="1:11" ht="23.1" customHeight="1" x14ac:dyDescent="0.35">
      <c r="A253" s="8">
        <v>45966</v>
      </c>
      <c r="B253" s="8">
        <v>45966</v>
      </c>
      <c r="C253" s="9"/>
      <c r="D253" s="9"/>
      <c r="E253" s="64" t="s">
        <v>397</v>
      </c>
      <c r="F253" s="10" t="s">
        <v>477</v>
      </c>
      <c r="G253" s="9">
        <v>99</v>
      </c>
      <c r="H253" s="87" t="s">
        <v>333</v>
      </c>
      <c r="I253" s="51">
        <v>174.58</v>
      </c>
      <c r="J253" s="51">
        <v>220</v>
      </c>
      <c r="K253" s="9">
        <v>87</v>
      </c>
    </row>
    <row r="254" spans="1:11" ht="23.1" customHeight="1" x14ac:dyDescent="0.35">
      <c r="A254" s="8">
        <v>45966</v>
      </c>
      <c r="B254" s="8">
        <v>45966</v>
      </c>
      <c r="C254" s="9"/>
      <c r="D254" s="9"/>
      <c r="E254" s="64" t="s">
        <v>412</v>
      </c>
      <c r="F254" s="10" t="s">
        <v>478</v>
      </c>
      <c r="G254" s="9">
        <v>6</v>
      </c>
      <c r="H254" s="87" t="s">
        <v>479</v>
      </c>
      <c r="I254" s="51">
        <v>749.3</v>
      </c>
      <c r="J254" s="51">
        <v>1400</v>
      </c>
      <c r="K254" s="9">
        <v>19</v>
      </c>
    </row>
    <row r="255" spans="1:11" ht="23.1" customHeight="1" x14ac:dyDescent="0.4">
      <c r="A255" s="34"/>
      <c r="B255" s="35"/>
      <c r="C255" s="36"/>
      <c r="D255" s="36"/>
      <c r="E255" s="71"/>
      <c r="F255" s="37"/>
      <c r="G255" s="36"/>
      <c r="H255" s="83"/>
      <c r="I255" s="38"/>
      <c r="J255" s="79">
        <f>SUM(J158:J254)</f>
        <v>1259209.0900000001</v>
      </c>
      <c r="K255" s="36"/>
    </row>
    <row r="256" spans="1:11" ht="23.1" customHeight="1" x14ac:dyDescent="0.4">
      <c r="A256" s="34"/>
      <c r="B256" s="35"/>
      <c r="C256" s="36"/>
      <c r="D256" s="36"/>
      <c r="E256" s="71"/>
      <c r="F256" s="37"/>
      <c r="G256" s="36"/>
      <c r="H256" s="83"/>
      <c r="I256" s="38"/>
      <c r="J256" s="79"/>
      <c r="K256" s="36"/>
    </row>
    <row r="257" spans="1:11" ht="23.1" customHeight="1" x14ac:dyDescent="0.4">
      <c r="A257" s="43" t="s">
        <v>480</v>
      </c>
      <c r="B257" s="20"/>
      <c r="C257" s="20"/>
      <c r="D257" s="20"/>
      <c r="E257" s="67"/>
      <c r="F257"/>
      <c r="G257" s="20"/>
      <c r="H257" s="86"/>
      <c r="I257" s="22"/>
      <c r="J257" s="22"/>
      <c r="K257" s="20"/>
    </row>
    <row r="258" spans="1:11" ht="50.1" customHeight="1" x14ac:dyDescent="0.25">
      <c r="A258" s="5" t="s">
        <v>3</v>
      </c>
      <c r="B258" s="5" t="s">
        <v>4</v>
      </c>
      <c r="C258" s="5" t="s">
        <v>56</v>
      </c>
      <c r="D258" s="5"/>
      <c r="E258" s="68" t="s">
        <v>57</v>
      </c>
      <c r="F258" s="23" t="s">
        <v>6</v>
      </c>
      <c r="G258" s="23" t="s">
        <v>7</v>
      </c>
      <c r="H258" s="5" t="s">
        <v>18</v>
      </c>
      <c r="I258" s="5" t="s">
        <v>9</v>
      </c>
      <c r="J258" s="5" t="s">
        <v>10</v>
      </c>
      <c r="K258" s="5" t="s">
        <v>11</v>
      </c>
    </row>
    <row r="259" spans="1:11" ht="23.1" customHeight="1" x14ac:dyDescent="0.35">
      <c r="A259" s="7">
        <v>45821</v>
      </c>
      <c r="B259" s="7">
        <v>45821</v>
      </c>
      <c r="C259" s="9"/>
      <c r="D259" s="9"/>
      <c r="E259" s="64" t="s">
        <v>481</v>
      </c>
      <c r="F259" s="10" t="s">
        <v>482</v>
      </c>
      <c r="G259" s="9">
        <v>4</v>
      </c>
      <c r="H259" s="87" t="s">
        <v>483</v>
      </c>
      <c r="I259" s="51">
        <v>135</v>
      </c>
      <c r="J259" s="51">
        <f t="shared" ref="J259:J279" si="12">+K259*I259</f>
        <v>270</v>
      </c>
      <c r="K259" s="9">
        <v>2</v>
      </c>
    </row>
    <row r="260" spans="1:11" ht="23.1" customHeight="1" x14ac:dyDescent="0.35">
      <c r="A260" s="7">
        <v>45821</v>
      </c>
      <c r="B260" s="7">
        <v>45821</v>
      </c>
      <c r="C260" s="9"/>
      <c r="D260" s="9"/>
      <c r="E260" s="64" t="s">
        <v>484</v>
      </c>
      <c r="F260" s="10" t="s">
        <v>485</v>
      </c>
      <c r="G260" s="9">
        <v>8</v>
      </c>
      <c r="H260" s="87" t="s">
        <v>486</v>
      </c>
      <c r="I260" s="51">
        <v>1175</v>
      </c>
      <c r="J260" s="51">
        <f t="shared" si="12"/>
        <v>4700</v>
      </c>
      <c r="K260" s="9">
        <v>4</v>
      </c>
    </row>
    <row r="261" spans="1:11" ht="23.1" customHeight="1" x14ac:dyDescent="0.35">
      <c r="A261" s="7">
        <v>45821</v>
      </c>
      <c r="B261" s="7">
        <v>45821</v>
      </c>
      <c r="C261" s="9"/>
      <c r="D261" s="9"/>
      <c r="E261" s="64" t="s">
        <v>487</v>
      </c>
      <c r="F261" s="10" t="s">
        <v>488</v>
      </c>
      <c r="G261" s="9">
        <v>6</v>
      </c>
      <c r="H261" s="87" t="s">
        <v>489</v>
      </c>
      <c r="I261" s="51">
        <v>185</v>
      </c>
      <c r="J261" s="51">
        <f t="shared" si="12"/>
        <v>555</v>
      </c>
      <c r="K261" s="9">
        <v>3</v>
      </c>
    </row>
    <row r="262" spans="1:11" ht="23.1" customHeight="1" x14ac:dyDescent="0.35">
      <c r="A262" s="7">
        <v>45821</v>
      </c>
      <c r="B262" s="7">
        <v>45821</v>
      </c>
      <c r="C262" s="9"/>
      <c r="D262" s="9"/>
      <c r="E262" s="64" t="s">
        <v>490</v>
      </c>
      <c r="F262" s="10" t="s">
        <v>491</v>
      </c>
      <c r="G262" s="9">
        <v>1</v>
      </c>
      <c r="H262" s="87" t="s">
        <v>305</v>
      </c>
      <c r="I262" s="51">
        <v>1435</v>
      </c>
      <c r="J262" s="51">
        <f>G262*I262</f>
        <v>1435</v>
      </c>
      <c r="K262" s="9">
        <v>0</v>
      </c>
    </row>
    <row r="263" spans="1:11" ht="23.1" customHeight="1" x14ac:dyDescent="0.35">
      <c r="A263" s="7">
        <v>45821</v>
      </c>
      <c r="B263" s="7">
        <v>45821</v>
      </c>
      <c r="C263" s="9"/>
      <c r="D263" s="9"/>
      <c r="E263" s="64" t="s">
        <v>492</v>
      </c>
      <c r="F263" s="10" t="s">
        <v>493</v>
      </c>
      <c r="G263" s="9">
        <v>7</v>
      </c>
      <c r="H263" s="87" t="s">
        <v>494</v>
      </c>
      <c r="I263" s="51">
        <v>1375</v>
      </c>
      <c r="J263" s="51">
        <f t="shared" si="12"/>
        <v>6875</v>
      </c>
      <c r="K263" s="9">
        <v>5</v>
      </c>
    </row>
    <row r="264" spans="1:11" ht="23.1" customHeight="1" x14ac:dyDescent="0.35">
      <c r="A264" s="7">
        <v>45821</v>
      </c>
      <c r="B264" s="7">
        <v>45821</v>
      </c>
      <c r="C264" s="9"/>
      <c r="D264" s="9"/>
      <c r="E264" s="64" t="s">
        <v>487</v>
      </c>
      <c r="F264" s="10" t="s">
        <v>497</v>
      </c>
      <c r="G264" s="9">
        <v>3</v>
      </c>
      <c r="H264" s="87" t="s">
        <v>489</v>
      </c>
      <c r="I264" s="51">
        <v>875</v>
      </c>
      <c r="J264" s="51">
        <f t="shared" si="12"/>
        <v>2625</v>
      </c>
      <c r="K264" s="9">
        <v>3</v>
      </c>
    </row>
    <row r="265" spans="1:11" ht="23.1" customHeight="1" x14ac:dyDescent="0.35">
      <c r="A265" s="7">
        <v>45821</v>
      </c>
      <c r="B265" s="7">
        <v>45821</v>
      </c>
      <c r="C265" s="9"/>
      <c r="D265" s="9"/>
      <c r="E265" s="64" t="s">
        <v>490</v>
      </c>
      <c r="F265" s="10" t="s">
        <v>498</v>
      </c>
      <c r="G265" s="9">
        <v>2</v>
      </c>
      <c r="H265" s="87" t="s">
        <v>499</v>
      </c>
      <c r="I265" s="51">
        <v>800</v>
      </c>
      <c r="J265" s="51">
        <f t="shared" si="12"/>
        <v>800</v>
      </c>
      <c r="K265" s="9">
        <v>1</v>
      </c>
    </row>
    <row r="266" spans="1:11" ht="23.1" customHeight="1" x14ac:dyDescent="0.35">
      <c r="A266" s="7">
        <v>45821</v>
      </c>
      <c r="B266" s="7">
        <v>45821</v>
      </c>
      <c r="C266" s="9"/>
      <c r="D266" s="9"/>
      <c r="E266" s="64" t="s">
        <v>500</v>
      </c>
      <c r="F266" s="10" t="s">
        <v>501</v>
      </c>
      <c r="G266" s="9">
        <v>6</v>
      </c>
      <c r="H266" s="87" t="s">
        <v>8</v>
      </c>
      <c r="I266" s="51">
        <v>5000</v>
      </c>
      <c r="J266" s="51">
        <f t="shared" si="12"/>
        <v>30000</v>
      </c>
      <c r="K266" s="9">
        <v>6</v>
      </c>
    </row>
    <row r="267" spans="1:11" ht="23.1" customHeight="1" x14ac:dyDescent="0.35">
      <c r="A267" s="7">
        <v>45821</v>
      </c>
      <c r="B267" s="7">
        <v>45821</v>
      </c>
      <c r="C267" s="9"/>
      <c r="D267" s="9"/>
      <c r="E267" s="64" t="s">
        <v>502</v>
      </c>
      <c r="F267" s="10" t="s">
        <v>503</v>
      </c>
      <c r="G267" s="9">
        <v>7</v>
      </c>
      <c r="H267" s="87" t="s">
        <v>8</v>
      </c>
      <c r="I267" s="51">
        <v>600</v>
      </c>
      <c r="J267" s="51">
        <f t="shared" si="12"/>
        <v>4200</v>
      </c>
      <c r="K267" s="9">
        <v>7</v>
      </c>
    </row>
    <row r="268" spans="1:11" ht="23.1" customHeight="1" x14ac:dyDescent="0.35">
      <c r="A268" s="7">
        <v>45821</v>
      </c>
      <c r="B268" s="7">
        <v>45821</v>
      </c>
      <c r="C268" s="9"/>
      <c r="D268" s="9"/>
      <c r="E268" s="64" t="s">
        <v>495</v>
      </c>
      <c r="F268" s="10" t="s">
        <v>504</v>
      </c>
      <c r="G268" s="9">
        <v>2</v>
      </c>
      <c r="H268" s="87" t="s">
        <v>305</v>
      </c>
      <c r="I268" s="51">
        <v>1900</v>
      </c>
      <c r="J268" s="51">
        <f t="shared" si="12"/>
        <v>1900</v>
      </c>
      <c r="K268" s="9">
        <v>1</v>
      </c>
    </row>
    <row r="269" spans="1:11" ht="23.1" customHeight="1" x14ac:dyDescent="0.35">
      <c r="A269" s="7">
        <v>45821</v>
      </c>
      <c r="B269" s="7">
        <v>45821</v>
      </c>
      <c r="C269" s="9"/>
      <c r="D269" s="9"/>
      <c r="E269" s="64" t="s">
        <v>505</v>
      </c>
      <c r="F269" s="10" t="s">
        <v>506</v>
      </c>
      <c r="G269" s="9">
        <v>4</v>
      </c>
      <c r="H269" s="87" t="s">
        <v>507</v>
      </c>
      <c r="I269" s="51">
        <v>70</v>
      </c>
      <c r="J269" s="51">
        <f t="shared" si="12"/>
        <v>210</v>
      </c>
      <c r="K269" s="9">
        <v>3</v>
      </c>
    </row>
    <row r="270" spans="1:11" ht="23.1" customHeight="1" x14ac:dyDescent="0.35">
      <c r="A270" s="7">
        <v>45821</v>
      </c>
      <c r="B270" s="7">
        <v>45821</v>
      </c>
      <c r="C270" s="9"/>
      <c r="D270" s="9"/>
      <c r="E270" s="64" t="s">
        <v>508</v>
      </c>
      <c r="F270" s="10" t="s">
        <v>509</v>
      </c>
      <c r="G270" s="9">
        <v>5</v>
      </c>
      <c r="H270" s="87" t="s">
        <v>510</v>
      </c>
      <c r="I270" s="51">
        <v>390</v>
      </c>
      <c r="J270" s="51">
        <f t="shared" si="12"/>
        <v>390</v>
      </c>
      <c r="K270" s="9">
        <v>1</v>
      </c>
    </row>
    <row r="271" spans="1:11" ht="23.1" customHeight="1" x14ac:dyDescent="0.35">
      <c r="A271" s="7">
        <v>45821</v>
      </c>
      <c r="B271" s="7">
        <v>45821</v>
      </c>
      <c r="C271" s="9"/>
      <c r="D271" s="9"/>
      <c r="E271" s="64" t="s">
        <v>511</v>
      </c>
      <c r="F271" s="10" t="s">
        <v>512</v>
      </c>
      <c r="G271" s="9">
        <v>3</v>
      </c>
      <c r="H271" s="87" t="s">
        <v>305</v>
      </c>
      <c r="I271" s="51">
        <v>400</v>
      </c>
      <c r="J271" s="51">
        <f t="shared" si="12"/>
        <v>1200</v>
      </c>
      <c r="K271" s="9">
        <v>3</v>
      </c>
    </row>
    <row r="272" spans="1:11" ht="23.1" customHeight="1" x14ac:dyDescent="0.35">
      <c r="A272" s="7">
        <v>45821</v>
      </c>
      <c r="B272" s="7">
        <v>45821</v>
      </c>
      <c r="C272" s="9"/>
      <c r="D272" s="9"/>
      <c r="E272" s="64" t="s">
        <v>513</v>
      </c>
      <c r="F272" s="10" t="s">
        <v>514</v>
      </c>
      <c r="G272" s="9">
        <v>3</v>
      </c>
      <c r="H272" s="87" t="s">
        <v>305</v>
      </c>
      <c r="I272" s="51">
        <v>3500</v>
      </c>
      <c r="J272" s="51">
        <f t="shared" si="12"/>
        <v>3500</v>
      </c>
      <c r="K272" s="9">
        <v>1</v>
      </c>
    </row>
    <row r="273" spans="1:11" ht="23.1" customHeight="1" x14ac:dyDescent="0.35">
      <c r="A273" s="7">
        <v>45821</v>
      </c>
      <c r="B273" s="7">
        <v>45821</v>
      </c>
      <c r="C273" s="9"/>
      <c r="D273" s="9"/>
      <c r="E273" s="64" t="s">
        <v>515</v>
      </c>
      <c r="F273" s="10" t="s">
        <v>516</v>
      </c>
      <c r="G273" s="9">
        <v>8</v>
      </c>
      <c r="H273" s="87" t="s">
        <v>517</v>
      </c>
      <c r="I273" s="51">
        <v>880</v>
      </c>
      <c r="J273" s="51">
        <f t="shared" si="12"/>
        <v>2640</v>
      </c>
      <c r="K273" s="9">
        <v>3</v>
      </c>
    </row>
    <row r="274" spans="1:11" ht="23.1" customHeight="1" x14ac:dyDescent="0.35">
      <c r="A274" s="7">
        <v>45821</v>
      </c>
      <c r="B274" s="7">
        <v>45821</v>
      </c>
      <c r="C274" s="9"/>
      <c r="D274" s="9"/>
      <c r="E274" s="64" t="s">
        <v>518</v>
      </c>
      <c r="F274" s="10" t="s">
        <v>519</v>
      </c>
      <c r="G274" s="9">
        <v>19</v>
      </c>
      <c r="H274" s="87" t="s">
        <v>499</v>
      </c>
      <c r="I274" s="51">
        <v>400</v>
      </c>
      <c r="J274" s="51">
        <f t="shared" si="12"/>
        <v>4800</v>
      </c>
      <c r="K274" s="9">
        <v>12</v>
      </c>
    </row>
    <row r="275" spans="1:11" ht="23.1" customHeight="1" x14ac:dyDescent="0.35">
      <c r="A275" s="7">
        <v>45821</v>
      </c>
      <c r="B275" s="7">
        <v>45821</v>
      </c>
      <c r="C275" s="9"/>
      <c r="D275" s="9"/>
      <c r="E275" s="64" t="s">
        <v>520</v>
      </c>
      <c r="F275" s="10" t="s">
        <v>521</v>
      </c>
      <c r="G275" s="9">
        <v>5</v>
      </c>
      <c r="H275" s="87" t="s">
        <v>522</v>
      </c>
      <c r="I275" s="51">
        <v>260.77999999999997</v>
      </c>
      <c r="J275" s="51">
        <f t="shared" si="12"/>
        <v>1303.8999999999999</v>
      </c>
      <c r="K275" s="9">
        <v>5</v>
      </c>
    </row>
    <row r="276" spans="1:11" ht="21" x14ac:dyDescent="0.35">
      <c r="A276" s="7">
        <v>45821</v>
      </c>
      <c r="B276" s="7">
        <v>45821</v>
      </c>
      <c r="C276" s="9"/>
      <c r="D276" s="9"/>
      <c r="E276" s="64" t="s">
        <v>523</v>
      </c>
      <c r="F276" s="10" t="s">
        <v>524</v>
      </c>
      <c r="G276" s="9">
        <v>5</v>
      </c>
      <c r="H276" s="87" t="s">
        <v>8</v>
      </c>
      <c r="I276" s="51">
        <v>236.64</v>
      </c>
      <c r="J276" s="51">
        <f t="shared" si="12"/>
        <v>1183.1999999999998</v>
      </c>
      <c r="K276" s="9">
        <v>5</v>
      </c>
    </row>
    <row r="277" spans="1:11" ht="23.1" customHeight="1" x14ac:dyDescent="0.35">
      <c r="A277" s="7">
        <v>45821</v>
      </c>
      <c r="B277" s="7">
        <v>45821</v>
      </c>
      <c r="C277" s="9"/>
      <c r="D277" s="9"/>
      <c r="E277" s="64" t="s">
        <v>525</v>
      </c>
      <c r="F277" s="10" t="s">
        <v>526</v>
      </c>
      <c r="G277" s="9">
        <v>2</v>
      </c>
      <c r="H277" s="87" t="s">
        <v>527</v>
      </c>
      <c r="I277" s="51">
        <v>850</v>
      </c>
      <c r="J277" s="51">
        <f t="shared" si="12"/>
        <v>1700</v>
      </c>
      <c r="K277" s="9">
        <v>2</v>
      </c>
    </row>
    <row r="278" spans="1:11" ht="23.1" customHeight="1" x14ac:dyDescent="0.35">
      <c r="A278" s="7">
        <v>45821</v>
      </c>
      <c r="B278" s="7">
        <v>45821</v>
      </c>
      <c r="C278" s="9"/>
      <c r="D278" s="9"/>
      <c r="E278" s="64" t="s">
        <v>528</v>
      </c>
      <c r="F278" s="10" t="s">
        <v>529</v>
      </c>
      <c r="G278" s="9">
        <v>5</v>
      </c>
      <c r="H278" s="87" t="s">
        <v>305</v>
      </c>
      <c r="I278" s="51">
        <v>945</v>
      </c>
      <c r="J278" s="51">
        <f t="shared" si="12"/>
        <v>1890</v>
      </c>
      <c r="K278" s="9">
        <v>2</v>
      </c>
    </row>
    <row r="279" spans="1:11" ht="23.1" customHeight="1" x14ac:dyDescent="0.35">
      <c r="A279" s="7">
        <v>45821</v>
      </c>
      <c r="B279" s="7">
        <v>45821</v>
      </c>
      <c r="C279" s="9"/>
      <c r="D279" s="9"/>
      <c r="E279" s="64" t="s">
        <v>530</v>
      </c>
      <c r="F279" s="10" t="s">
        <v>531</v>
      </c>
      <c r="G279" s="9">
        <v>1</v>
      </c>
      <c r="H279" s="87" t="s">
        <v>8</v>
      </c>
      <c r="I279" s="51">
        <v>18399.150000000001</v>
      </c>
      <c r="J279" s="51">
        <f t="shared" si="12"/>
        <v>18399.150000000001</v>
      </c>
      <c r="K279" s="9">
        <v>1</v>
      </c>
    </row>
    <row r="280" spans="1:11" ht="23.1" customHeight="1" x14ac:dyDescent="0.35">
      <c r="A280" s="7">
        <v>45821</v>
      </c>
      <c r="B280" s="7">
        <v>45821</v>
      </c>
      <c r="C280" s="9"/>
      <c r="D280" s="9"/>
      <c r="E280" s="64" t="s">
        <v>532</v>
      </c>
      <c r="F280" s="10" t="s">
        <v>533</v>
      </c>
      <c r="G280" s="9">
        <v>4</v>
      </c>
      <c r="H280" s="87" t="s">
        <v>8</v>
      </c>
      <c r="I280" s="51">
        <v>1115.0999999999999</v>
      </c>
      <c r="J280" s="51">
        <f t="shared" ref="J280:J283" si="13">+K280*I280</f>
        <v>3345.2999999999997</v>
      </c>
      <c r="K280" s="9">
        <v>3</v>
      </c>
    </row>
    <row r="281" spans="1:11" ht="23.1" customHeight="1" x14ac:dyDescent="0.35">
      <c r="A281" s="7">
        <v>45821</v>
      </c>
      <c r="B281" s="7">
        <v>45821</v>
      </c>
      <c r="C281" s="9"/>
      <c r="D281" s="9"/>
      <c r="E281" s="64" t="s">
        <v>534</v>
      </c>
      <c r="F281" s="10" t="s">
        <v>535</v>
      </c>
      <c r="G281" s="9">
        <v>14</v>
      </c>
      <c r="H281" s="87" t="s">
        <v>8</v>
      </c>
      <c r="I281" s="51">
        <v>13</v>
      </c>
      <c r="J281" s="51">
        <f t="shared" si="13"/>
        <v>182</v>
      </c>
      <c r="K281" s="9">
        <v>14</v>
      </c>
    </row>
    <row r="282" spans="1:11" ht="23.1" customHeight="1" x14ac:dyDescent="0.35">
      <c r="A282" s="7">
        <v>45821</v>
      </c>
      <c r="B282" s="7">
        <v>45821</v>
      </c>
      <c r="C282" s="9"/>
      <c r="D282" s="9"/>
      <c r="E282" s="64" t="s">
        <v>496</v>
      </c>
      <c r="F282" s="10" t="s">
        <v>536</v>
      </c>
      <c r="G282" s="9">
        <v>3</v>
      </c>
      <c r="H282" s="87" t="s">
        <v>537</v>
      </c>
      <c r="I282" s="51">
        <v>4500</v>
      </c>
      <c r="J282" s="51">
        <f t="shared" si="13"/>
        <v>4500</v>
      </c>
      <c r="K282" s="9">
        <v>1</v>
      </c>
    </row>
    <row r="283" spans="1:11" ht="23.1" customHeight="1" x14ac:dyDescent="0.35">
      <c r="A283" s="107">
        <v>45821</v>
      </c>
      <c r="B283" s="107">
        <v>45821</v>
      </c>
      <c r="C283" s="58"/>
      <c r="D283" s="58"/>
      <c r="E283" s="76" t="s">
        <v>538</v>
      </c>
      <c r="F283" s="57" t="s">
        <v>539</v>
      </c>
      <c r="G283" s="58">
        <v>69</v>
      </c>
      <c r="H283" s="94" t="s">
        <v>8</v>
      </c>
      <c r="I283" s="56">
        <v>100</v>
      </c>
      <c r="J283" s="56">
        <f t="shared" si="13"/>
        <v>3200</v>
      </c>
      <c r="K283" s="58">
        <v>32</v>
      </c>
    </row>
    <row r="284" spans="1:11" ht="23.1" customHeight="1" x14ac:dyDescent="0.4">
      <c r="A284" s="101"/>
      <c r="B284" s="108"/>
      <c r="C284" s="101"/>
      <c r="D284" s="101"/>
      <c r="E284" s="109"/>
      <c r="F284" s="101"/>
      <c r="G284" s="101"/>
      <c r="H284" s="100"/>
      <c r="I284" s="101"/>
      <c r="J284" s="110">
        <f>SUM(J259:J283)</f>
        <v>101803.55</v>
      </c>
      <c r="K284" s="101"/>
    </row>
    <row r="285" spans="1:11" ht="23.1" customHeight="1" x14ac:dyDescent="0.35">
      <c r="A285" s="104"/>
      <c r="B285" s="104"/>
      <c r="C285" s="104"/>
      <c r="D285" s="104"/>
      <c r="E285" s="111"/>
      <c r="F285" s="104"/>
      <c r="G285" s="104"/>
      <c r="H285" s="103"/>
      <c r="I285" s="104"/>
      <c r="J285" s="112"/>
      <c r="K285" s="104"/>
    </row>
    <row r="286" spans="1:11" ht="23.1" customHeight="1" x14ac:dyDescent="0.5">
      <c r="A286" s="113" t="s">
        <v>558</v>
      </c>
      <c r="B286" s="113"/>
      <c r="C286" s="113"/>
      <c r="D286" s="113"/>
      <c r="E286" s="113"/>
      <c r="F286" s="114">
        <f>J28+J76+J95+J110+J154+J255+J284</f>
        <v>4187167.0599999996</v>
      </c>
      <c r="G286" s="104"/>
      <c r="H286" s="103"/>
      <c r="I286" s="115"/>
      <c r="J286" s="84"/>
      <c r="K286" s="104"/>
    </row>
    <row r="287" spans="1:11" ht="23.1" customHeight="1" x14ac:dyDescent="0.5">
      <c r="A287" s="104"/>
      <c r="B287" s="104"/>
      <c r="C287" s="104"/>
      <c r="D287" s="104"/>
      <c r="E287" s="104"/>
      <c r="F287" s="116"/>
      <c r="G287" s="104"/>
      <c r="H287" s="103"/>
      <c r="I287" s="115"/>
      <c r="J287" s="84"/>
      <c r="K287" s="104"/>
    </row>
    <row r="288" spans="1:11" ht="23.1" customHeight="1" x14ac:dyDescent="0.5">
      <c r="A288" s="104"/>
      <c r="B288" s="104"/>
      <c r="C288" s="104"/>
      <c r="D288" s="104"/>
      <c r="E288" s="104"/>
      <c r="F288" s="116"/>
      <c r="G288" s="104"/>
      <c r="H288" s="103"/>
      <c r="I288" s="115"/>
      <c r="J288" s="84"/>
      <c r="K288" s="104"/>
    </row>
    <row r="289" spans="1:11" ht="23.1" customHeight="1" x14ac:dyDescent="0.5">
      <c r="A289" s="104"/>
      <c r="B289" s="104"/>
      <c r="C289" s="104"/>
      <c r="D289" s="104"/>
      <c r="E289" s="104"/>
      <c r="F289" s="116"/>
      <c r="G289" s="104"/>
      <c r="H289" s="103"/>
      <c r="I289" s="115"/>
      <c r="J289" s="84"/>
      <c r="K289" s="104"/>
    </row>
    <row r="290" spans="1:11" ht="23.1" customHeight="1" x14ac:dyDescent="0.5">
      <c r="A290" s="104"/>
      <c r="B290" s="104"/>
      <c r="C290" s="104"/>
      <c r="D290" s="104"/>
      <c r="E290" s="104"/>
      <c r="F290" s="116"/>
      <c r="G290" s="104"/>
      <c r="H290" s="103"/>
      <c r="I290" s="115"/>
      <c r="J290" s="84"/>
      <c r="K290" s="104"/>
    </row>
    <row r="291" spans="1:11" ht="23.1" customHeight="1" x14ac:dyDescent="0.5">
      <c r="A291" s="104"/>
      <c r="B291" s="104"/>
      <c r="C291" s="104"/>
      <c r="D291" s="104"/>
      <c r="E291" s="104"/>
      <c r="F291" s="116"/>
      <c r="G291" s="104"/>
      <c r="H291" s="103"/>
      <c r="I291" s="115"/>
      <c r="J291" s="84"/>
      <c r="K291" s="104"/>
    </row>
    <row r="292" spans="1:11" ht="21.6" customHeight="1" x14ac:dyDescent="0.55000000000000004">
      <c r="A292" s="104"/>
      <c r="B292" s="105"/>
      <c r="C292" s="105"/>
      <c r="D292" s="105"/>
      <c r="E292" s="111"/>
      <c r="F292" s="117"/>
      <c r="G292" s="117"/>
      <c r="H292" s="103"/>
      <c r="I292" s="112"/>
      <c r="J292" s="118"/>
      <c r="K292" s="105"/>
    </row>
    <row r="293" spans="1:11" ht="21.6" customHeight="1" x14ac:dyDescent="0.25">
      <c r="A293" s="102" t="s">
        <v>590</v>
      </c>
      <c r="B293" s="102"/>
      <c r="C293" s="102"/>
      <c r="D293" s="102"/>
      <c r="E293" s="102"/>
      <c r="F293" s="102"/>
      <c r="G293" s="119"/>
      <c r="H293" s="106" t="s">
        <v>592</v>
      </c>
      <c r="I293" s="106"/>
      <c r="J293" s="106"/>
      <c r="K293" s="106"/>
    </row>
    <row r="294" spans="1:11" ht="34.5" x14ac:dyDescent="0.55000000000000004">
      <c r="A294" s="120" t="s">
        <v>562</v>
      </c>
      <c r="B294" s="120"/>
      <c r="C294" s="120"/>
      <c r="D294" s="120"/>
      <c r="E294" s="120"/>
      <c r="F294" s="120"/>
      <c r="G294" s="117"/>
      <c r="H294" s="120" t="s">
        <v>563</v>
      </c>
      <c r="I294" s="120"/>
      <c r="J294" s="120"/>
      <c r="K294" s="120"/>
    </row>
    <row r="295" spans="1:11" ht="21.6" customHeight="1" x14ac:dyDescent="0.35">
      <c r="A295" s="121" t="s">
        <v>561</v>
      </c>
      <c r="B295" s="121"/>
      <c r="C295" s="121"/>
      <c r="D295" s="121"/>
      <c r="E295" s="121"/>
      <c r="F295" s="121"/>
      <c r="G295" s="101"/>
      <c r="H295" s="122" t="s">
        <v>564</v>
      </c>
      <c r="I295" s="122"/>
      <c r="J295" s="122"/>
      <c r="K295" s="122"/>
    </row>
    <row r="296" spans="1:11" ht="21.6" customHeight="1" x14ac:dyDescent="0.25">
      <c r="A296" s="123"/>
      <c r="B296" s="101"/>
      <c r="C296" s="101"/>
      <c r="D296" s="101"/>
      <c r="E296" s="109"/>
      <c r="F296" s="124"/>
      <c r="G296" s="101"/>
      <c r="H296" s="100"/>
      <c r="I296" s="125"/>
      <c r="J296" s="125"/>
      <c r="K296" s="101"/>
    </row>
    <row r="297" spans="1:11" ht="21.6" customHeight="1" x14ac:dyDescent="0.4">
      <c r="A297" s="123"/>
      <c r="B297" s="101"/>
      <c r="C297" s="101"/>
      <c r="D297" s="101"/>
      <c r="E297" s="109"/>
      <c r="F297" s="126"/>
      <c r="G297" s="127"/>
      <c r="H297" s="126"/>
      <c r="I297" s="125"/>
      <c r="J297" s="125"/>
      <c r="K297" s="101"/>
    </row>
    <row r="298" spans="1:11" ht="21.6" customHeight="1" x14ac:dyDescent="0.35">
      <c r="A298" s="123"/>
      <c r="B298" s="101"/>
      <c r="C298" s="101"/>
      <c r="D298" s="101"/>
      <c r="E298" s="109"/>
      <c r="F298" s="128"/>
      <c r="G298" s="128"/>
      <c r="H298" s="129"/>
      <c r="I298" s="125"/>
      <c r="J298" s="125"/>
      <c r="K298" s="101"/>
    </row>
    <row r="299" spans="1:11" ht="21.6" customHeight="1" x14ac:dyDescent="0.35">
      <c r="A299" s="123"/>
      <c r="B299" s="101"/>
      <c r="C299" s="101"/>
      <c r="D299" s="101"/>
      <c r="E299" s="109"/>
      <c r="F299" s="124"/>
      <c r="G299" s="99"/>
      <c r="H299" s="100"/>
      <c r="I299" s="125"/>
      <c r="J299" s="125"/>
      <c r="K299" s="101"/>
    </row>
    <row r="300" spans="1:11" ht="21.6" customHeight="1" x14ac:dyDescent="0.25">
      <c r="A300" s="102" t="s">
        <v>591</v>
      </c>
      <c r="B300" s="102"/>
      <c r="C300" s="102"/>
      <c r="D300" s="102"/>
      <c r="E300" s="102"/>
      <c r="F300" s="102"/>
      <c r="G300" s="102"/>
      <c r="H300" s="102"/>
      <c r="I300" s="102"/>
      <c r="J300" s="102"/>
      <c r="K300" s="102"/>
    </row>
    <row r="301" spans="1:11" ht="21.6" customHeight="1" x14ac:dyDescent="0.4">
      <c r="A301" s="120" t="s">
        <v>565</v>
      </c>
      <c r="B301" s="120"/>
      <c r="C301" s="120"/>
      <c r="D301" s="120"/>
      <c r="E301" s="120"/>
      <c r="F301" s="120"/>
      <c r="G301" s="120"/>
      <c r="H301" s="120"/>
      <c r="I301" s="120"/>
      <c r="J301" s="120"/>
      <c r="K301" s="120"/>
    </row>
    <row r="302" spans="1:11" ht="21.6" customHeight="1" x14ac:dyDescent="0.35">
      <c r="A302" s="130" t="s">
        <v>566</v>
      </c>
      <c r="B302" s="130"/>
      <c r="C302" s="130"/>
      <c r="D302" s="130"/>
      <c r="E302" s="130"/>
      <c r="F302" s="130"/>
      <c r="G302" s="130"/>
      <c r="H302" s="130"/>
      <c r="I302" s="130"/>
      <c r="J302" s="130"/>
      <c r="K302" s="130"/>
    </row>
    <row r="303" spans="1:11" ht="21" x14ac:dyDescent="0.35">
      <c r="A303" s="131"/>
      <c r="B303" s="101"/>
      <c r="C303" s="101"/>
      <c r="D303" s="101"/>
      <c r="E303" s="109"/>
      <c r="F303" s="132"/>
      <c r="G303" s="99"/>
      <c r="H303" s="100"/>
      <c r="I303" s="125"/>
      <c r="J303" s="125"/>
      <c r="K303" s="101"/>
    </row>
    <row r="304" spans="1:11" ht="25.9" customHeight="1" x14ac:dyDescent="0.35">
      <c r="A304" s="131"/>
      <c r="B304" s="101"/>
      <c r="C304" s="101"/>
      <c r="D304" s="101"/>
      <c r="E304" s="109"/>
      <c r="F304" s="124"/>
      <c r="G304" s="101"/>
      <c r="H304" s="100"/>
      <c r="I304" s="125"/>
      <c r="J304" s="125"/>
      <c r="K304" s="101"/>
    </row>
    <row r="305" spans="1:11" ht="20.45" customHeight="1" x14ac:dyDescent="0.35">
      <c r="A305" s="123"/>
      <c r="B305" s="99"/>
      <c r="C305" s="99"/>
      <c r="D305" s="99"/>
      <c r="E305" s="133"/>
      <c r="F305" s="124"/>
      <c r="G305" s="99"/>
      <c r="H305" s="134"/>
      <c r="I305" s="77"/>
      <c r="J305" s="125"/>
      <c r="K305" s="101"/>
    </row>
    <row r="306" spans="1:11" ht="20.45" customHeight="1" x14ac:dyDescent="0.35">
      <c r="A306" s="123"/>
      <c r="B306" s="99"/>
      <c r="C306" s="99"/>
      <c r="D306" s="99"/>
      <c r="E306" s="133"/>
      <c r="F306" s="124"/>
      <c r="G306" s="99"/>
      <c r="H306" s="134"/>
      <c r="I306" s="77"/>
      <c r="J306" s="125"/>
      <c r="K306" s="101"/>
    </row>
    <row r="307" spans="1:11" ht="21" x14ac:dyDescent="0.35">
      <c r="A307" s="123"/>
      <c r="B307" s="99"/>
      <c r="C307" s="99"/>
      <c r="D307" s="99"/>
      <c r="E307" s="133"/>
      <c r="F307" s="124"/>
      <c r="G307" s="99"/>
      <c r="H307" s="134"/>
      <c r="I307" s="77"/>
      <c r="J307" s="125"/>
      <c r="K307" s="101"/>
    </row>
    <row r="308" spans="1:11" x14ac:dyDescent="0.25">
      <c r="A308" s="123"/>
      <c r="B308" s="101"/>
      <c r="C308" s="101"/>
      <c r="D308" s="101"/>
      <c r="E308" s="109"/>
      <c r="F308" s="124"/>
      <c r="G308" s="101"/>
      <c r="H308" s="100"/>
      <c r="I308" s="125"/>
      <c r="J308" s="125"/>
      <c r="K308" s="101"/>
    </row>
    <row r="309" spans="1:11" x14ac:dyDescent="0.25">
      <c r="A309" s="123"/>
      <c r="B309" s="101"/>
      <c r="C309" s="101"/>
      <c r="D309" s="101"/>
      <c r="E309" s="109"/>
      <c r="F309" s="124"/>
      <c r="G309" s="101"/>
      <c r="H309" s="100"/>
      <c r="I309" s="125"/>
      <c r="J309" s="125"/>
      <c r="K309" s="101"/>
    </row>
    <row r="310" spans="1:11" x14ac:dyDescent="0.25">
      <c r="A310" s="123"/>
      <c r="B310" s="101"/>
      <c r="C310" s="101"/>
      <c r="D310" s="101"/>
      <c r="E310" s="109"/>
      <c r="F310" s="124"/>
      <c r="G310" s="101"/>
      <c r="H310" s="100"/>
      <c r="I310" s="125"/>
      <c r="J310" s="125"/>
      <c r="K310" s="101"/>
    </row>
    <row r="311" spans="1:11" ht="21" x14ac:dyDescent="0.35">
      <c r="A311" s="123"/>
      <c r="B311" s="101"/>
      <c r="C311" s="101"/>
      <c r="D311" s="101"/>
      <c r="E311" s="109"/>
      <c r="F311" s="132"/>
      <c r="G311" s="101"/>
      <c r="H311" s="100"/>
      <c r="I311" s="125"/>
      <c r="J311" s="125"/>
      <c r="K311" s="101"/>
    </row>
    <row r="312" spans="1:11" ht="21" x14ac:dyDescent="0.35">
      <c r="A312" s="123"/>
      <c r="B312" s="101"/>
      <c r="C312" s="101"/>
      <c r="D312" s="101"/>
      <c r="E312" s="109"/>
      <c r="F312" s="132"/>
      <c r="G312" s="101"/>
      <c r="H312" s="100"/>
      <c r="I312" s="125"/>
      <c r="J312" s="125"/>
      <c r="K312" s="101"/>
    </row>
    <row r="313" spans="1:11" ht="21" x14ac:dyDescent="0.35">
      <c r="A313" s="123"/>
      <c r="B313" s="101"/>
      <c r="C313" s="101"/>
      <c r="D313" s="101"/>
      <c r="E313" s="109"/>
      <c r="F313" s="132"/>
      <c r="G313" s="101"/>
      <c r="H313" s="100"/>
      <c r="I313" s="125"/>
      <c r="J313" s="125"/>
      <c r="K313" s="101"/>
    </row>
    <row r="314" spans="1:11" x14ac:dyDescent="0.25">
      <c r="A314" s="123"/>
      <c r="B314" s="101"/>
      <c r="C314" s="101"/>
      <c r="D314" s="101"/>
      <c r="E314" s="109"/>
      <c r="F314" s="124"/>
      <c r="G314" s="101"/>
      <c r="H314" s="100"/>
      <c r="I314" s="125"/>
      <c r="J314" s="125"/>
      <c r="K314" s="101"/>
    </row>
    <row r="315" spans="1:11" x14ac:dyDescent="0.25">
      <c r="A315" s="123"/>
      <c r="B315" s="101"/>
      <c r="C315" s="101"/>
      <c r="D315" s="101"/>
      <c r="E315" s="109"/>
      <c r="F315" s="124"/>
      <c r="G315" s="101"/>
      <c r="H315" s="100"/>
      <c r="I315" s="125"/>
      <c r="J315" s="125"/>
      <c r="K315" s="101"/>
    </row>
  </sheetData>
  <mergeCells count="13">
    <mergeCell ref="A293:F293"/>
    <mergeCell ref="A294:F294"/>
    <mergeCell ref="A295:F295"/>
    <mergeCell ref="A300:K300"/>
    <mergeCell ref="A301:K301"/>
    <mergeCell ref="H293:K293"/>
    <mergeCell ref="H295:K295"/>
    <mergeCell ref="H294:K294"/>
    <mergeCell ref="A8:K8"/>
    <mergeCell ref="A9:K9"/>
    <mergeCell ref="A10:K10"/>
    <mergeCell ref="A78:B78"/>
    <mergeCell ref="A302:K302"/>
  </mergeCells>
  <phoneticPr fontId="10" type="noConversion"/>
  <pageMargins left="0.23622047244094488" right="0.23622047244094488" top="0.74803149606299213" bottom="0.74803149606299213" header="0.31496062992125984" footer="0.31496062992125984"/>
  <pageSetup scale="41" fitToHeight="0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AL 31 DE MARZO 2025</vt:lpstr>
      <vt:lpstr>'INVENTARIO AL 31 DE MARZO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Alberto Peña Alcantara</dc:creator>
  <cp:lastModifiedBy>Carmen Amelia De los Santos Bello</cp:lastModifiedBy>
  <cp:lastPrinted>2026-07-01T18:47:23Z</cp:lastPrinted>
  <dcterms:created xsi:type="dcterms:W3CDTF">2025-04-04T14:04:30Z</dcterms:created>
  <dcterms:modified xsi:type="dcterms:W3CDTF">2026-07-01T18:55:25Z</dcterms:modified>
</cp:coreProperties>
</file>