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,  2024, 2025 Y 2026\2026\JUNIO 2026\NOMINAS DEL PORTAL CORRESPONDIENTE AL MES DE JUNIO\"/>
    </mc:Choice>
  </mc:AlternateContent>
  <xr:revisionPtr revIDLastSave="0" documentId="13_ncr:1_{F1B64236-047C-4F46-BBA6-BF06C9A37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emporal JUNIO 2026" sheetId="11" r:id="rId1"/>
  </sheets>
  <definedNames>
    <definedName name="_xlnm._FilterDatabase" localSheetId="0" hidden="1">'Nomina Temporal JUNIO 2026'!$A$10:$DT$159</definedName>
    <definedName name="_xlnm.Print_Area" localSheetId="0">'Nomina Temporal JUNIO 2026'!$A$1:$O$168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9" i="11" l="1"/>
  <c r="M77" i="11"/>
  <c r="N77" i="11" s="1"/>
  <c r="M20" i="11"/>
  <c r="N20" i="11" s="1"/>
  <c r="M157" i="11"/>
  <c r="N157" i="11" s="1"/>
  <c r="M155" i="11"/>
  <c r="N155" i="11" s="1"/>
  <c r="M73" i="11"/>
  <c r="N73" i="11" s="1"/>
  <c r="M95" i="11"/>
  <c r="N95" i="11" s="1"/>
  <c r="M137" i="11"/>
  <c r="N137" i="11" s="1"/>
  <c r="M36" i="11"/>
  <c r="N36" i="11" s="1"/>
  <c r="M21" i="11"/>
  <c r="N21" i="11" s="1"/>
  <c r="M30" i="11"/>
  <c r="N30" i="11" s="1"/>
  <c r="M145" i="11"/>
  <c r="N145" i="11" s="1"/>
  <c r="M27" i="11"/>
  <c r="N27" i="11" s="1"/>
  <c r="M28" i="11"/>
  <c r="N28" i="11" s="1"/>
  <c r="M83" i="11"/>
  <c r="N83" i="11" s="1"/>
  <c r="M78" i="11"/>
  <c r="N78" i="11" s="1"/>
  <c r="M130" i="11"/>
  <c r="N130" i="11" s="1"/>
  <c r="M156" i="11"/>
  <c r="N156" i="11" s="1"/>
  <c r="M47" i="11"/>
  <c r="N47" i="11" s="1"/>
  <c r="M62" i="11" l="1"/>
  <c r="N62" i="11" s="1"/>
  <c r="M122" i="11"/>
  <c r="N122" i="11" s="1"/>
  <c r="M38" i="11"/>
  <c r="N38" i="11" s="1"/>
  <c r="M106" i="11"/>
  <c r="N106" i="11" s="1"/>
  <c r="M131" i="11"/>
  <c r="N131" i="11" s="1"/>
  <c r="M105" i="11"/>
  <c r="N105" i="11" s="1"/>
  <c r="M104" i="11"/>
  <c r="N104" i="11" s="1"/>
  <c r="M33" i="11"/>
  <c r="N33" i="11" s="1"/>
  <c r="K159" i="11"/>
  <c r="M26" i="11" l="1"/>
  <c r="N26" i="11" s="1"/>
  <c r="M158" i="11"/>
  <c r="N158" i="11" s="1"/>
  <c r="M18" i="11"/>
  <c r="N18" i="11" s="1"/>
  <c r="M15" i="11"/>
  <c r="N15" i="11" s="1"/>
  <c r="M51" i="11"/>
  <c r="N51" i="11" s="1"/>
  <c r="M46" i="11"/>
  <c r="N46" i="11" s="1"/>
  <c r="M13" i="11" l="1"/>
  <c r="N13" i="11" s="1"/>
  <c r="M22" i="11"/>
  <c r="N22" i="11" s="1"/>
  <c r="M17" i="11"/>
  <c r="N17" i="11" s="1"/>
  <c r="M34" i="11"/>
  <c r="N34" i="11" s="1"/>
  <c r="M45" i="11"/>
  <c r="N45" i="11" s="1"/>
  <c r="M115" i="11" l="1"/>
  <c r="N115" i="11" s="1"/>
  <c r="M118" i="11"/>
  <c r="N118" i="11" s="1"/>
  <c r="M96" i="11"/>
  <c r="N96" i="11" s="1"/>
  <c r="M70" i="11" l="1"/>
  <c r="N70" i="11" s="1"/>
  <c r="M92" i="11" l="1"/>
  <c r="N92" i="11" s="1"/>
  <c r="M71" i="11" l="1"/>
  <c r="N71" i="11" s="1"/>
  <c r="M103" i="11"/>
  <c r="M97" i="11"/>
  <c r="N97" i="11" s="1"/>
  <c r="M141" i="11"/>
  <c r="N141" i="11" s="1"/>
  <c r="M102" i="11"/>
  <c r="N102" i="11" s="1"/>
  <c r="M152" i="11"/>
  <c r="N152" i="11" s="1"/>
  <c r="M57" i="11"/>
  <c r="N57" i="11" s="1"/>
  <c r="M119" i="11"/>
  <c r="N119" i="11" s="1"/>
  <c r="M94" i="11"/>
  <c r="N94" i="11" s="1"/>
  <c r="M75" i="11"/>
  <c r="N75" i="11" s="1"/>
  <c r="M129" i="11"/>
  <c r="N129" i="11" s="1"/>
  <c r="M143" i="11"/>
  <c r="N143" i="11" s="1"/>
  <c r="M42" i="11"/>
  <c r="N42" i="11" s="1"/>
  <c r="M41" i="11"/>
  <c r="N41" i="11" s="1"/>
  <c r="M68" i="11"/>
  <c r="N68" i="11" s="1"/>
  <c r="M153" i="11"/>
  <c r="N153" i="11" s="1"/>
  <c r="M128" i="11"/>
  <c r="N128" i="11" s="1"/>
  <c r="M63" i="11"/>
  <c r="N63" i="11" s="1"/>
  <c r="M100" i="11"/>
  <c r="N100" i="11" s="1"/>
  <c r="M142" i="11"/>
  <c r="N142" i="11" s="1"/>
  <c r="M50" i="11"/>
  <c r="N50" i="11" s="1"/>
  <c r="M49" i="11"/>
  <c r="N49" i="11" s="1"/>
  <c r="N103" i="11" l="1"/>
  <c r="M98" i="11"/>
  <c r="N98" i="11" s="1"/>
  <c r="M133" i="11"/>
  <c r="N133" i="11" s="1"/>
  <c r="M110" i="11"/>
  <c r="N110" i="11" s="1"/>
  <c r="M11" i="11"/>
  <c r="N11" i="11" s="1"/>
  <c r="M132" i="11"/>
  <c r="N132" i="11" s="1"/>
  <c r="M65" i="11" l="1"/>
  <c r="N65" i="11" s="1"/>
  <c r="M60" i="11"/>
  <c r="N60" i="11" s="1"/>
  <c r="M67" i="11"/>
  <c r="N67" i="11" s="1"/>
  <c r="M91" i="11" l="1"/>
  <c r="N91" i="11" s="1"/>
  <c r="M64" i="11" l="1"/>
  <c r="N64" i="11" s="1"/>
  <c r="M59" i="11"/>
  <c r="N59" i="11" s="1"/>
  <c r="M39" i="11" l="1"/>
  <c r="N39" i="11" s="1"/>
  <c r="M55" i="11"/>
  <c r="N55" i="11" s="1"/>
  <c r="M114" i="11"/>
  <c r="N114" i="11" s="1"/>
  <c r="M108" i="11" l="1"/>
  <c r="N108" i="11" s="1"/>
  <c r="M107" i="11" l="1"/>
  <c r="N107" i="11" s="1"/>
  <c r="M127" i="11"/>
  <c r="N127" i="11" s="1"/>
  <c r="M66" i="11"/>
  <c r="N66" i="11" s="1"/>
  <c r="M19" i="11"/>
  <c r="N19" i="11" s="1"/>
  <c r="M151" i="11"/>
  <c r="N151" i="11" s="1"/>
  <c r="M150" i="11"/>
  <c r="N150" i="11" s="1"/>
  <c r="M12" i="11" l="1"/>
  <c r="M14" i="11"/>
  <c r="N14" i="11" s="1"/>
  <c r="M16" i="11"/>
  <c r="N16" i="11" s="1"/>
  <c r="M23" i="11"/>
  <c r="N23" i="11" s="1"/>
  <c r="M154" i="11"/>
  <c r="N154" i="11" s="1"/>
  <c r="M32" i="11"/>
  <c r="N32" i="11" s="1"/>
  <c r="M35" i="11"/>
  <c r="N35" i="11" s="1"/>
  <c r="M40" i="11"/>
  <c r="N40" i="11" s="1"/>
  <c r="M43" i="11"/>
  <c r="N43" i="11" s="1"/>
  <c r="M37" i="11"/>
  <c r="N37" i="11" s="1"/>
  <c r="M44" i="11"/>
  <c r="N44" i="11" s="1"/>
  <c r="M52" i="11"/>
  <c r="N52" i="11" s="1"/>
  <c r="M53" i="11"/>
  <c r="N53" i="11" s="1"/>
  <c r="M54" i="11"/>
  <c r="N54" i="11" s="1"/>
  <c r="M58" i="11"/>
  <c r="N58" i="11" s="1"/>
  <c r="M93" i="11"/>
  <c r="N93" i="11" s="1"/>
  <c r="M61" i="11"/>
  <c r="N61" i="11" s="1"/>
  <c r="M69" i="11"/>
  <c r="N69" i="11" s="1"/>
  <c r="M72" i="11"/>
  <c r="N72" i="11" s="1"/>
  <c r="M134" i="11"/>
  <c r="N134" i="11" s="1"/>
  <c r="M79" i="11"/>
  <c r="N79" i="11" s="1"/>
  <c r="M80" i="11"/>
  <c r="N80" i="11" s="1"/>
  <c r="M81" i="11"/>
  <c r="N81" i="11" s="1"/>
  <c r="M82" i="11"/>
  <c r="N82" i="11" s="1"/>
  <c r="M84" i="11"/>
  <c r="N84" i="11" s="1"/>
  <c r="M85" i="11"/>
  <c r="N85" i="11" s="1"/>
  <c r="M86" i="11"/>
  <c r="N86" i="11" s="1"/>
  <c r="M87" i="11"/>
  <c r="N87" i="11" s="1"/>
  <c r="M88" i="11"/>
  <c r="N88" i="11" s="1"/>
  <c r="M89" i="11"/>
  <c r="N89" i="11" s="1"/>
  <c r="M90" i="11"/>
  <c r="N90" i="11" s="1"/>
  <c r="M99" i="11"/>
  <c r="N99" i="11" s="1"/>
  <c r="M135" i="11"/>
  <c r="N135" i="11" s="1"/>
  <c r="M109" i="11"/>
  <c r="N109" i="11" s="1"/>
  <c r="M111" i="11"/>
  <c r="N111" i="11" s="1"/>
  <c r="M112" i="11"/>
  <c r="N112" i="11" s="1"/>
  <c r="M113" i="11"/>
  <c r="N113" i="11" s="1"/>
  <c r="M116" i="11"/>
  <c r="N116" i="11" s="1"/>
  <c r="M117" i="11"/>
  <c r="N117" i="11" s="1"/>
  <c r="M120" i="11"/>
  <c r="N120" i="11" s="1"/>
  <c r="M121" i="11"/>
  <c r="N121" i="11" s="1"/>
  <c r="M123" i="11"/>
  <c r="N123" i="11" s="1"/>
  <c r="M124" i="11"/>
  <c r="N124" i="11" s="1"/>
  <c r="M125" i="11"/>
  <c r="N125" i="11" s="1"/>
  <c r="M126" i="11"/>
  <c r="N126" i="11" s="1"/>
  <c r="M136" i="11"/>
  <c r="N136" i="11" s="1"/>
  <c r="M138" i="11"/>
  <c r="N138" i="11" s="1"/>
  <c r="M139" i="11"/>
  <c r="N139" i="11" s="1"/>
  <c r="M140" i="11"/>
  <c r="N140" i="11" s="1"/>
  <c r="M144" i="11"/>
  <c r="N144" i="11" s="1"/>
  <c r="M146" i="11"/>
  <c r="N146" i="11" s="1"/>
  <c r="M147" i="11"/>
  <c r="N147" i="11" s="1"/>
  <c r="M148" i="11"/>
  <c r="N148" i="11" s="1"/>
  <c r="M149" i="11"/>
  <c r="N149" i="11" s="1"/>
  <c r="N12" i="11" l="1"/>
  <c r="N159" i="11" s="1"/>
  <c r="M159" i="11"/>
  <c r="J159" i="11"/>
  <c r="I159" i="11"/>
  <c r="H159" i="11" l="1"/>
  <c r="G159" i="11"/>
</calcChain>
</file>

<file path=xl/sharedStrings.xml><?xml version="1.0" encoding="utf-8"?>
<sst xmlns="http://schemas.openxmlformats.org/spreadsheetml/2006/main" count="765" uniqueCount="247">
  <si>
    <t>DIRECCIÓN GENERAL DE JUBILACIONES Y PENSIONES A CARGO DEL ESTADO</t>
  </si>
  <si>
    <t>AFP</t>
  </si>
  <si>
    <t>COORDINADOR (A)</t>
  </si>
  <si>
    <t>ANALISTA</t>
  </si>
  <si>
    <t>ABOGADO (A)</t>
  </si>
  <si>
    <t>SOPORTE ADMINISTRATIVO</t>
  </si>
  <si>
    <t>DEPARTAMENTO</t>
  </si>
  <si>
    <t>FEMENINO</t>
  </si>
  <si>
    <t>MASCULINO</t>
  </si>
  <si>
    <t>SFS SALUD ADICIONAL</t>
  </si>
  <si>
    <t>TOTAL DESCUENTOS</t>
  </si>
  <si>
    <t>SUELDO NETO</t>
  </si>
  <si>
    <t xml:space="preserve">COORDINADOR </t>
  </si>
  <si>
    <t xml:space="preserve">ANALISTA </t>
  </si>
  <si>
    <t xml:space="preserve">TECNICO </t>
  </si>
  <si>
    <t xml:space="preserve">SOPORTE TECNICO </t>
  </si>
  <si>
    <t>NO</t>
  </si>
  <si>
    <t xml:space="preserve">EMPLEADO </t>
  </si>
  <si>
    <t xml:space="preserve">CARGO </t>
  </si>
  <si>
    <t xml:space="preserve">GENERO </t>
  </si>
  <si>
    <t>CATEGORIA DEL SERVIDOR</t>
  </si>
  <si>
    <t xml:space="preserve">SUELDO BRUTO </t>
  </si>
  <si>
    <t>SEGURO  VIDA INAVI</t>
  </si>
  <si>
    <t>LAURY CRISMEL MAGALLANES RODRIGUEZ</t>
  </si>
  <si>
    <t>YULY EMILIA ROSADO JAVIER</t>
  </si>
  <si>
    <t>EDUVIGIS MARGARITA CAPELLAN CORDERO</t>
  </si>
  <si>
    <t>LIGIA TOMAYA HERNANDEZ CARBONELL</t>
  </si>
  <si>
    <t>MARLENE ABREU MARTINEZ</t>
  </si>
  <si>
    <t>JEAN CARLOS AMPARO GUERRERO</t>
  </si>
  <si>
    <t>SANTIAGO GUILLERMO VENTURA</t>
  </si>
  <si>
    <t>UBALDO CARRERA RAMIREZ</t>
  </si>
  <si>
    <t>JOSE DE LOS ANGELES MENDEZ MOQUETE</t>
  </si>
  <si>
    <t>JOSE ODALIS GIL VASQUEZ</t>
  </si>
  <si>
    <t>WINIFER PAOLA AQUINO HERNANDEZ</t>
  </si>
  <si>
    <t>SIMON ANTONIO SORIANO MORENO</t>
  </si>
  <si>
    <t>BIANCA PUELLO TEJEDA</t>
  </si>
  <si>
    <t>ANTHONY JOSE NUÑEZ MARIANO</t>
  </si>
  <si>
    <t>HENRY MANOLO CABRERA CASADO</t>
  </si>
  <si>
    <t>CARMEN CELESTE MAÑON GIRON</t>
  </si>
  <si>
    <t>SOLEIDY MOTA PEGUERO</t>
  </si>
  <si>
    <t xml:space="preserve">INOCENCIA DE LOS SANTOS DE VARGAS </t>
  </si>
  <si>
    <t>JOBANKA TORRES FERNANDEZ DE URBAEZ</t>
  </si>
  <si>
    <t>MAGDALENO ENRIQUE SANTANA GARCIA</t>
  </si>
  <si>
    <t>JULIO CESAR CABRAL RODRIGUEZ</t>
  </si>
  <si>
    <t>KAROL ALEXANDRA PADILLA GIL</t>
  </si>
  <si>
    <t>FRANCIA DE LOS SANTOS DIAZ</t>
  </si>
  <si>
    <t>ABRAHAM DICENT PEREZ</t>
  </si>
  <si>
    <t>JATNNA MERCEDES BELTRE CONTRERAS</t>
  </si>
  <si>
    <t>ASALIA RAQUEL BONILLA YNOA</t>
  </si>
  <si>
    <t xml:space="preserve">TÉCNICO </t>
  </si>
  <si>
    <t>CARLOS MANUEL SANTIAGO TORRES</t>
  </si>
  <si>
    <t>CONFESOR LINA CHALAS</t>
  </si>
  <si>
    <t>DARLENY LETICIA DE LEON FIGUEREO</t>
  </si>
  <si>
    <t>FELIX JUNIOR CABRAL</t>
  </si>
  <si>
    <t>JOSE FRANCISCO ALCANTARA</t>
  </si>
  <si>
    <t xml:space="preserve">XIOMARA ALTAGRACIA PEÑA MADERA </t>
  </si>
  <si>
    <t>LIZARDO MELO ALCANTARA</t>
  </si>
  <si>
    <t>RICARDO ARTURO GARCIA SANTANA</t>
  </si>
  <si>
    <t>YANIRDA ROJAS GONZALEZ</t>
  </si>
  <si>
    <t>YANETH ANDREINA LOPEZ HENRIQUEZ</t>
  </si>
  <si>
    <t>JUAN DE JESUS NUÑEZ SOSA</t>
  </si>
  <si>
    <t>MARINO BELEN</t>
  </si>
  <si>
    <t>RAFAEL DIORANGEL PEGUERO CASTILLO</t>
  </si>
  <si>
    <t>SAMIRA ONEIDA CASTILLO GUILLEN</t>
  </si>
  <si>
    <t>ROSAURA URBAEZ FERRERAS</t>
  </si>
  <si>
    <t>FRANCISCA SOLER DELGADO</t>
  </si>
  <si>
    <t>JENNY PATRICIA PEREZ LINARES</t>
  </si>
  <si>
    <t>JOSE LUIS DE LEON MOREL</t>
  </si>
  <si>
    <t>ANA MARIA DE JESUS DE LA ROSA</t>
  </si>
  <si>
    <t>JENNIFER ALEXANDRA ROEDAN SANCHEZ</t>
  </si>
  <si>
    <t>JEREMIAS DE CRISTO LORENZO BONILLA</t>
  </si>
  <si>
    <t>JULISSA CRISTINA BATISTA CASTILLO</t>
  </si>
  <si>
    <t>SEBASTIAN GUSTAVO FIGUEREO ROMERO</t>
  </si>
  <si>
    <t>BERSI PEÑA MONTERO</t>
  </si>
  <si>
    <t>DANNY ROBERT DELANDA BELLO</t>
  </si>
  <si>
    <t>ONEYDI ELIZABETH SANTANA HERRERA</t>
  </si>
  <si>
    <t>MARCEL FRIAS LARA</t>
  </si>
  <si>
    <t>JULIBETH ROJAS ROSARIO</t>
  </si>
  <si>
    <t>MARIDALIA CORDERO</t>
  </si>
  <si>
    <t>IVELISSE BRITO DIAZ</t>
  </si>
  <si>
    <t>JOSE CALAZANS MORENO AMPARO</t>
  </si>
  <si>
    <t>FRANCISCO IRAEL OZORIA HUGHES</t>
  </si>
  <si>
    <t>TECNICO ADMINISTRATIVO</t>
  </si>
  <si>
    <t>OSCAR ARISMENDY FELIZ CLARIS</t>
  </si>
  <si>
    <t>JOSE ANTONIO SANTOS MUÑOZ</t>
  </si>
  <si>
    <t>CESARINA URBÁEZ CUEVA</t>
  </si>
  <si>
    <t>FRANCISCO CEDANO RODRÍGUEZ</t>
  </si>
  <si>
    <t>FRANKLYN TEJEDA DUMÉ</t>
  </si>
  <si>
    <t>TECNICO</t>
  </si>
  <si>
    <t>Nómina de Sueldos: Empleados Temporales</t>
  </si>
  <si>
    <t>TEMPORALES</t>
  </si>
  <si>
    <t>NAILA ANGÉLICA SILFA HERRERA</t>
  </si>
  <si>
    <t>DEURI GARCIA TURBI</t>
  </si>
  <si>
    <t>DEPARTAMENTO DE PLANIFICACION Y DESARROLLO- DGJP</t>
  </si>
  <si>
    <t>DIVISION DE DESARROLLO INSTITUCIONAL Y CALIDAD EN LA GESTION-DGJP</t>
  </si>
  <si>
    <t>DEPARTAMENTO JURIDICO- DGJP</t>
  </si>
  <si>
    <t>DIVISION DE LITIGIOS- DGJP</t>
  </si>
  <si>
    <t>DIVISION DE ELABORACION DE DOCUMENTOS LEGALES- DGJP</t>
  </si>
  <si>
    <t>DEPARTAMENTO DE RECURSOS HUMANOS- DGJP</t>
  </si>
  <si>
    <t>YOHANNA ARELIS LEMOS FELIZ</t>
  </si>
  <si>
    <t>MEDICO</t>
  </si>
  <si>
    <t>DIVISION DE COMUNICACIONES- DGJP</t>
  </si>
  <si>
    <t>DIVISION DE RELACIONES INTERINSTITUCIONALES- DGJP</t>
  </si>
  <si>
    <t>DEPARTAMENTO FINANCIERO- DGJP</t>
  </si>
  <si>
    <t>DIVISION DE TECNOLOGIAS DE LA INFORMACION Y COMUNICACION- DGJP</t>
  </si>
  <si>
    <t>DEPARTAMENTO DE GESTION DE SERVICIOS- DGJP</t>
  </si>
  <si>
    <t>DIVISION DE SEGUIMIENTO AL SISTEMA DE REPARTO- DGJP</t>
  </si>
  <si>
    <t>DIVISION DE CONTROL DE SOBREVIVENCIA-DGJP</t>
  </si>
  <si>
    <t>DIVISION DE ARCHIVO Y CUSTODIA DE EXPEDIENTES DE PENSIONADOS-DGJP</t>
  </si>
  <si>
    <t>DIVISION DE PAGOS- DGJP</t>
  </si>
  <si>
    <t>DIVISION DE NOMINA DE PENSIONADOS- DGJP</t>
  </si>
  <si>
    <t>DIVISION DE ATENCION AL PUBLICO- DGJP</t>
  </si>
  <si>
    <t>DIVISION DE ANALISIS DE SOLICITUDES- DGJP</t>
  </si>
  <si>
    <t>DEPARTAMENTO DE AUTOSEGURO-DGJP</t>
  </si>
  <si>
    <t>DIVISION DE CALL CENTER Y SERVICIOS ELECTRONICOS-DGJP</t>
  </si>
  <si>
    <t>DEPARTAMENTO DE TRAMITE DE PENSIONES- DGJP</t>
  </si>
  <si>
    <t>DIVISION DE MODIFICACIONES DE PENSION- DGJP</t>
  </si>
  <si>
    <t>DIVISION DE COMPRAS Y CONTRATACIONES- DGJP</t>
  </si>
  <si>
    <t>DIVISION DE VALIDACION Y REGISTRO DE INSTRUMENTOS LEGALES- DGJP</t>
  </si>
  <si>
    <t>SANTA CELENIA DE LOS SANTOS GUZMAN</t>
  </si>
  <si>
    <t>JOSE OBED ZORRILLA POOL</t>
  </si>
  <si>
    <t>MARCO ANTONIO VENTURA TAVERAS</t>
  </si>
  <si>
    <t>HECTOR BIENVENIDO VASQUEZ LOPEZ</t>
  </si>
  <si>
    <t>NIDIA BEATRIZ FONT- FRIAS MONTERO</t>
  </si>
  <si>
    <t>ISAAC PIÑEYRO PEREZ</t>
  </si>
  <si>
    <t>EURY ENRIQUE FAMILIA MARTE</t>
  </si>
  <si>
    <t>NATHALY CORNIEL TAVERAS</t>
  </si>
  <si>
    <t>ENCARGADO DIVISION</t>
  </si>
  <si>
    <t xml:space="preserve">DIVISION DE PRESUPUESTO DE PENSIONES- DGJP </t>
  </si>
  <si>
    <t xml:space="preserve"> </t>
  </si>
  <si>
    <t xml:space="preserve">ALEJANDRO PÉREZ </t>
  </si>
  <si>
    <t>DEPARTAMENTO JURICO-DGJP</t>
  </si>
  <si>
    <t>JOSE ANTONIO ACEVEDO ROSARIO</t>
  </si>
  <si>
    <t>ANA MERCEDES JOAQUIN MARTINEZ</t>
  </si>
  <si>
    <t>AWILDA MARMOLEJOS MEDINA</t>
  </si>
  <si>
    <t>HUGO ENRIQUE DE LOS SANTOS CONSTANZ</t>
  </si>
  <si>
    <t>FAUSTO DE LA ROSA</t>
  </si>
  <si>
    <t>ENCARGADO</t>
  </si>
  <si>
    <t>SEGURO  FAMILIAR DE SALUD SFS</t>
  </si>
  <si>
    <t>IMPUESTO SOBRE LA RENTA ISR</t>
  </si>
  <si>
    <t>PRISCILA GABRIELA GOMEZ DEL RIO</t>
  </si>
  <si>
    <t>DIRECCION DE SERVICIOSY TRAMITES DE PENSIONES-DGJP</t>
  </si>
  <si>
    <t>CARMEN A.GÓMEZ</t>
  </si>
  <si>
    <t>JUAN ROSA</t>
  </si>
  <si>
    <t xml:space="preserve">ENC.  DE RECURSOS HUMANOS </t>
  </si>
  <si>
    <t>ENC. DE DEPARTAMENTO FINANCIERO</t>
  </si>
  <si>
    <t>DIRECTOR GENERAL</t>
  </si>
  <si>
    <t>YANIS CELENIA ALCANTARA GARCIA DE P</t>
  </si>
  <si>
    <t>SILVESTRE QUEZADA</t>
  </si>
  <si>
    <t>JUAN JEREZ ALVAREZ</t>
  </si>
  <si>
    <t>CARLOS ANTONIO DE JESUS HICIANO</t>
  </si>
  <si>
    <t>DEPARTAMENTO DE SISTEMA DE REPARTO Y CONTROL DE PENSIONADOS- DGJP</t>
  </si>
  <si>
    <t>MARIA ISABEL NINA CEDANO</t>
  </si>
  <si>
    <t>SANTA CRISTINA ORTIZ CASTILLO</t>
  </si>
  <si>
    <t>CARMEN ADELINA GOMEZ GARCIA</t>
  </si>
  <si>
    <t>KEYLA MARIA SOTO RAMIREZ</t>
  </si>
  <si>
    <t>JEYMIS OLIVO CASTILLO</t>
  </si>
  <si>
    <t>YASMINA MIGUELINA DE LA ROSA RIVAS</t>
  </si>
  <si>
    <t>ANA YANNELYS TORREZ LOPEZ</t>
  </si>
  <si>
    <t>ENCARGADA DIVISION</t>
  </si>
  <si>
    <t>LIGIA CASTA¥ELA DE LA CRUZ AQUINO</t>
  </si>
  <si>
    <t>MARIA TERESA PEÑA DE JESUS</t>
  </si>
  <si>
    <t>JOEL GARCIA OROZCO</t>
  </si>
  <si>
    <t>MELISSA PAULA SANCHEZ</t>
  </si>
  <si>
    <t>NANCY MARGARITA QUEZADA RAMOS</t>
  </si>
  <si>
    <t>ANALISTA MONITOR DE CALIDAD</t>
  </si>
  <si>
    <t>SILEM KIRSI SANTANA DE CACERES</t>
  </si>
  <si>
    <t>ANALISTA DE CALIDAD</t>
  </si>
  <si>
    <t>WELQUIN GARCIA PEGUERO</t>
  </si>
  <si>
    <t>KIRSI ELIZABETH DE LEON BELTRE</t>
  </si>
  <si>
    <t>MIRICEN NATHALYS GUTIERREZ ARIAS</t>
  </si>
  <si>
    <t>KATIUSCA ENCARNACION CABRAL</t>
  </si>
  <si>
    <t>DANEIRO PEREZ DIAZ</t>
  </si>
  <si>
    <t>ENCARGADO PRESUPUESTO</t>
  </si>
  <si>
    <t>TERESA TERRERO RUIZ</t>
  </si>
  <si>
    <t>TANIA ALEJANDRA TAVERAS CRUZ</t>
  </si>
  <si>
    <t>MOISES ABRAHAM ALARCON HAZIM</t>
  </si>
  <si>
    <t>COORDINADOR ADMINISTRATIVO</t>
  </si>
  <si>
    <t>RAYMOND SALVADOR SUAREZ LEVASSEUR</t>
  </si>
  <si>
    <t>DIRECTOR (A)</t>
  </si>
  <si>
    <t>DIRECCION DE GESTION DEL SISTEMA DE REPARTO Y NOMINAS DEPENSIONADOS- DGJP</t>
  </si>
  <si>
    <t>ENCARGADO(A) DEPARTAMENTO</t>
  </si>
  <si>
    <t>DEPARTAMENTO ADMINISTRATIVO- DGJP</t>
  </si>
  <si>
    <t>JANSFEL DE JESUS TURBI</t>
  </si>
  <si>
    <t>MARIA ASUNCION FADON INFANTE</t>
  </si>
  <si>
    <t>ENCARGADO DE DIVISION</t>
  </si>
  <si>
    <t>SANTA ORTIZ</t>
  </si>
  <si>
    <t>ARIEL MOTA JIMÉNEZ</t>
  </si>
  <si>
    <t>ALFREDO REYES RODRÍGUEZ</t>
  </si>
  <si>
    <t xml:space="preserve">TOMAS LAURENCIO ABAD </t>
  </si>
  <si>
    <t>GEURY ESMERALDO MONTERO PEREZ</t>
  </si>
  <si>
    <t>PERIODISTA</t>
  </si>
  <si>
    <t>ARIEL ESPRITU BATISTA</t>
  </si>
  <si>
    <t>GLENY RAMONA ABREU TERRERO</t>
  </si>
  <si>
    <t>BELKIS SANTANA LOPEZ</t>
  </si>
  <si>
    <t>JANSSEN GREGORIO VALDEZ</t>
  </si>
  <si>
    <t>MARICELY CUEVAS VARGAS</t>
  </si>
  <si>
    <t>TOTAL</t>
  </si>
  <si>
    <t>ALBA DORIANNY HERRERA DE MORENO</t>
  </si>
  <si>
    <t>KIRVIN RAFAEL RIVERA</t>
  </si>
  <si>
    <t>MICHELLY CRISTINA SANTIAGO MERCEDES</t>
  </si>
  <si>
    <t xml:space="preserve">INGRID SORAYA PORRO REYES </t>
  </si>
  <si>
    <t xml:space="preserve">EDUARDO MAGALLANE </t>
  </si>
  <si>
    <t>ANALISTA FINANCIERO</t>
  </si>
  <si>
    <t>ANDELIS RODRIGUEZ MARTE</t>
  </si>
  <si>
    <t>KENVERLYN CAROLINA TIFA TEJADA</t>
  </si>
  <si>
    <t>DIOMERIS ALTAGRACIA FRANCISCO MIRELIS</t>
  </si>
  <si>
    <t xml:space="preserve">GIOSER ANDREINA HERNANDEZ DE NUÑEZ </t>
  </si>
  <si>
    <t>ARELIS DEL CARMEN ESTEVEZ FERNANDEZ</t>
  </si>
  <si>
    <t xml:space="preserve">ALBELIS PEREZ VASQUEZ </t>
  </si>
  <si>
    <t xml:space="preserve">DERLINSON PUNTIER MORALES </t>
  </si>
  <si>
    <t>DIVISIÓN DE RECLUTAMIENTO Y SELECCIÓN- DGJP</t>
  </si>
  <si>
    <t xml:space="preserve">ENCARGADO(A) </t>
  </si>
  <si>
    <t>ENCARGADO(A)</t>
  </si>
  <si>
    <t>ENCARGAD(A)</t>
  </si>
  <si>
    <t xml:space="preserve">ENCARGADO (A) </t>
  </si>
  <si>
    <t>SECCION DE ALMACEN Y SUMINISTRO-DGJP</t>
  </si>
  <si>
    <t>MARIEL PEREZ DE LA ROSA</t>
  </si>
  <si>
    <t xml:space="preserve">PETRA VIRGINIA MATOS RAMÍREZ </t>
  </si>
  <si>
    <t>FEMENINA</t>
  </si>
  <si>
    <t>JAIME NELSON ZORRILA HERNANDEZ</t>
  </si>
  <si>
    <t>DIVISION DE ORGANIZACION DEL TRABAJO Y COMPENSACION-DGJP</t>
  </si>
  <si>
    <t>YOEL EMILIO BOTTIER PEGUERO</t>
  </si>
  <si>
    <t>REYNALDO PEREZ DIAZ</t>
  </si>
  <si>
    <t>DIVISION DE FORMULACION,MONITOREO Y EVALUACION DE PLANES, PROGRAMAS Y PROYECTOS-DGJP</t>
  </si>
  <si>
    <t>COORDINADOR(A)</t>
  </si>
  <si>
    <t>ENCARGADO(A) DE DIVISIÓN</t>
  </si>
  <si>
    <t>ROSSIBEL MARTE MATOS</t>
  </si>
  <si>
    <t>STEPHANY CRUZ CUELLO</t>
  </si>
  <si>
    <t>JOSEFA ANANIA PEREZ</t>
  </si>
  <si>
    <t xml:space="preserve">JULIA LEYBA DE LA CRÚZ </t>
  </si>
  <si>
    <t>CARLOS MANUEL SÁNCHEZ GENAO</t>
  </si>
  <si>
    <t>PETRA GARCIA DE PASCUAL</t>
  </si>
  <si>
    <t xml:space="preserve">ANNY YOSAIRA FERNANDEZ RODRIGUEZ </t>
  </si>
  <si>
    <t>DIVISION DE EVALUACION DEL DESEMPEÑO Y CAPACITACION- DGJP</t>
  </si>
  <si>
    <t>PEDRO BIENVENIDO SANTANA FAMILIA</t>
  </si>
  <si>
    <t>NOHELIA SANTOS ACOSTA</t>
  </si>
  <si>
    <t>OPERADOR (A) DEL CALL CENTER</t>
  </si>
  <si>
    <t>CARLOS RAFAEL CABRAL MARTINEZ</t>
  </si>
  <si>
    <t xml:space="preserve">TECNICO EN DOCUMENTACION </t>
  </si>
  <si>
    <t>CARLOS MIGUEL PEÑA NUÑEZ</t>
  </si>
  <si>
    <t>CARMEN SUHAIL PEÑA</t>
  </si>
  <si>
    <t>WENIBEL IRENE ALMONTE DE FORTUNA</t>
  </si>
  <si>
    <t>Correspondiente al mes de JUNIO  2026</t>
  </si>
  <si>
    <t>ENCARGADO DEPARTAMENTAL</t>
  </si>
  <si>
    <t>ENCARGADO(A) DEPARTAMENTAL</t>
  </si>
  <si>
    <t>COORDINADOR(A) ADMINITRATIVO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</si>
</sst>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4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9">
    <xf numFmtId="0" fontId="0" fillId="0" borderId="0" xfId="0"/>
    <xf numFmtId="4" fontId="0" fillId="0" borderId="0" xfId="0" applyNumberFormat="1"/>
    <xf numFmtId="43" fontId="0" fillId="0" borderId="0" xfId="1" applyFont="1" applyBorder="1"/>
    <xf numFmtId="2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0" fillId="2" borderId="0" xfId="0" applyNumberForma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3" fontId="0" fillId="2" borderId="0" xfId="1" applyFont="1" applyFill="1" applyBorder="1"/>
    <xf numFmtId="4" fontId="0" fillId="2" borderId="0" xfId="0" applyNumberFormat="1" applyFill="1"/>
    <xf numFmtId="4" fontId="6" fillId="2" borderId="0" xfId="0" applyNumberFormat="1" applyFont="1" applyFill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/>
    </xf>
    <xf numFmtId="4" fontId="22" fillId="2" borderId="1" xfId="0" applyNumberFormat="1" applyFont="1" applyFill="1" applyBorder="1"/>
    <xf numFmtId="43" fontId="22" fillId="2" borderId="1" xfId="1" applyFont="1" applyFill="1" applyBorder="1" applyAlignment="1">
      <alignment horizontal="center"/>
    </xf>
    <xf numFmtId="4" fontId="22" fillId="2" borderId="1" xfId="0" applyNumberFormat="1" applyFont="1" applyFill="1" applyBorder="1" applyAlignment="1">
      <alignment horizontal="center"/>
    </xf>
    <xf numFmtId="4" fontId="23" fillId="2" borderId="1" xfId="0" applyNumberFormat="1" applyFont="1" applyFill="1" applyBorder="1" applyAlignment="1">
      <alignment horizontal="center"/>
    </xf>
    <xf numFmtId="4" fontId="23" fillId="2" borderId="1" xfId="0" applyNumberFormat="1" applyFont="1" applyFill="1" applyBorder="1"/>
    <xf numFmtId="43" fontId="23" fillId="2" borderId="1" xfId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wrapText="1"/>
    </xf>
    <xf numFmtId="43" fontId="22" fillId="2" borderId="1" xfId="1" applyFont="1" applyFill="1" applyBorder="1"/>
    <xf numFmtId="2" fontId="22" fillId="2" borderId="1" xfId="0" applyNumberFormat="1" applyFont="1" applyFill="1" applyBorder="1" applyAlignment="1">
      <alignment horizontal="center"/>
    </xf>
    <xf numFmtId="2" fontId="23" fillId="2" borderId="1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top" wrapText="1" readingOrder="1"/>
    </xf>
    <xf numFmtId="0" fontId="23" fillId="2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vertical="top"/>
    </xf>
    <xf numFmtId="43" fontId="25" fillId="2" borderId="1" xfId="1" applyFont="1" applyFill="1" applyBorder="1" applyAlignment="1">
      <alignment horizontal="center"/>
    </xf>
    <xf numFmtId="4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4" fontId="25" fillId="2" borderId="1" xfId="0" applyNumberFormat="1" applyFont="1" applyFill="1" applyBorder="1"/>
    <xf numFmtId="0" fontId="26" fillId="2" borderId="1" xfId="0" applyFont="1" applyFill="1" applyBorder="1" applyAlignment="1">
      <alignment horizontal="center" vertical="top"/>
    </xf>
    <xf numFmtId="4" fontId="26" fillId="2" borderId="1" xfId="0" applyNumberFormat="1" applyFont="1" applyFill="1" applyBorder="1"/>
    <xf numFmtId="43" fontId="26" fillId="2" borderId="1" xfId="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4" fontId="29" fillId="2" borderId="1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7" fillId="2" borderId="0" xfId="0" applyFont="1" applyFill="1"/>
    <xf numFmtId="0" fontId="23" fillId="2" borderId="0" xfId="0" applyFont="1" applyFill="1"/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horizontal="center" vertical="top"/>
    </xf>
    <xf numFmtId="4" fontId="29" fillId="2" borderId="0" xfId="0" applyNumberFormat="1" applyFont="1" applyFill="1"/>
    <xf numFmtId="43" fontId="30" fillId="2" borderId="0" xfId="1" applyFont="1" applyFill="1" applyBorder="1" applyAlignment="1"/>
    <xf numFmtId="4" fontId="22" fillId="0" borderId="0" xfId="0" applyNumberFormat="1" applyFont="1"/>
    <xf numFmtId="43" fontId="29" fillId="2" borderId="0" xfId="1" applyFont="1" applyFill="1" applyBorder="1" applyAlignment="1"/>
    <xf numFmtId="0" fontId="22" fillId="0" borderId="0" xfId="0" applyFont="1"/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2" fillId="2" borderId="0" xfId="0" applyFont="1" applyFill="1"/>
    <xf numFmtId="0" fontId="2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3" fontId="29" fillId="35" borderId="1" xfId="1" applyFont="1" applyFill="1" applyBorder="1" applyAlignment="1">
      <alignment horizontal="center"/>
    </xf>
    <xf numFmtId="4" fontId="29" fillId="35" borderId="1" xfId="0" applyNumberFormat="1" applyFont="1" applyFill="1" applyBorder="1"/>
    <xf numFmtId="4" fontId="29" fillId="3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2" fillId="2" borderId="0" xfId="0" applyNumberFormat="1" applyFont="1" applyFill="1" applyAlignment="1">
      <alignment horizontal="right"/>
    </xf>
    <xf numFmtId="4" fontId="22" fillId="2" borderId="0" xfId="0" applyNumberFormat="1" applyFont="1" applyFill="1" applyAlignment="1">
      <alignment horizontal="center"/>
    </xf>
    <xf numFmtId="4" fontId="22" fillId="2" borderId="0" xfId="0" applyNumberFormat="1" applyFont="1" applyFill="1"/>
    <xf numFmtId="4" fontId="27" fillId="2" borderId="1" xfId="0" applyNumberFormat="1" applyFont="1" applyFill="1" applyBorder="1" applyAlignment="1">
      <alignment horizontal="center"/>
    </xf>
    <xf numFmtId="4" fontId="22" fillId="2" borderId="1" xfId="0" applyNumberFormat="1" applyFont="1" applyFill="1" applyBorder="1" applyAlignment="1">
      <alignment horizontal="right"/>
    </xf>
    <xf numFmtId="43" fontId="22" fillId="2" borderId="1" xfId="1" applyFont="1" applyFill="1" applyBorder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6285709</xdr:colOff>
      <xdr:row>0</xdr:row>
      <xdr:rowOff>130778</xdr:rowOff>
    </xdr:from>
    <xdr:to>
      <xdr:col>4</xdr:col>
      <xdr:colOff>499007</xdr:colOff>
      <xdr:row>6</xdr:row>
      <xdr:rowOff>86767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3834" y="130778"/>
          <a:ext cx="1579298" cy="1273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1090084</xdr:colOff>
      <xdr:row>166</xdr:row>
      <xdr:rowOff>10584</xdr:rowOff>
    </xdr:from>
    <xdr:to>
      <xdr:col>11</xdr:col>
      <xdr:colOff>137583</xdr:colOff>
      <xdr:row>166</xdr:row>
      <xdr:rowOff>21167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6425334" y="40364834"/>
          <a:ext cx="3164416" cy="105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402166</xdr:colOff>
      <xdr:row>166</xdr:row>
      <xdr:rowOff>10583</xdr:rowOff>
    </xdr:from>
    <xdr:to>
      <xdr:col>7</xdr:col>
      <xdr:colOff>751417</xdr:colOff>
      <xdr:row>166</xdr:row>
      <xdr:rowOff>31750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FD8EDD2D-2DFC-40E1-B365-FB524D1C04FC}"/>
            </a:ext>
          </a:extLst>
        </xdr:cNvPr>
        <xdr:cNvCxnSpPr/>
      </xdr:nvCxnSpPr>
      <xdr:spPr>
        <a:xfrm flipV="1">
          <a:off x="17179773" y="39770654"/>
          <a:ext cx="2104573" cy="211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1304925</xdr:colOff>
      <xdr:row>165</xdr:row>
      <xdr:rowOff>226218</xdr:rowOff>
    </xdr:from>
    <xdr:to>
      <xdr:col>13</xdr:col>
      <xdr:colOff>11906</xdr:colOff>
      <xdr:row>166</xdr:row>
      <xdr:rowOff>0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7BA109AB-3B20-4D2B-AF91-311E75D787B7}"/>
            </a:ext>
          </a:extLst>
        </xdr:cNvPr>
        <xdr:cNvCxnSpPr/>
      </xdr:nvCxnSpPr>
      <xdr:spPr>
        <a:xfrm flipV="1">
          <a:off x="27289125" y="15361443"/>
          <a:ext cx="1907381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1380"/>
  <sheetViews>
    <sheetView tabSelected="1" topLeftCell="C1" zoomScale="82" zoomScaleNormal="82" workbookViewId="0">
      <pane ySplit="1" topLeftCell="A2" activePane="bottomLeft" state="frozen"/>
      <selection activeCell="C1" sqref="C1"/>
      <selection pane="bottomLeft" activeCell="B8" sqref="B8:N8"/>
    </sheetView>
  </sheetViews>
  <sheetFormatPr baseColWidth="10" defaultRowHeight="15" x14ac:dyDescent="0.25"/>
  <cols>
    <col min="1" max="1" width="8" style="7" bestFit="1" customWidth="1"/>
    <col min="2" max="2" width="51.7109375" customWidth="1"/>
    <col min="3" max="3" width="39" bestFit="1" customWidth="1"/>
    <col min="4" max="4" width="110.5703125" customWidth="1"/>
    <col min="5" max="5" width="22.140625" bestFit="1" customWidth="1"/>
    <col min="6" max="6" width="20.140625" customWidth="1"/>
    <col min="7" max="7" width="26.28515625" customWidth="1"/>
    <col min="8" max="8" width="13.7109375" customWidth="1"/>
    <col min="9" max="9" width="36.42578125" bestFit="1" customWidth="1"/>
    <col min="10" max="10" width="14.42578125" customWidth="1"/>
    <col min="11" max="11" width="14.5703125" customWidth="1"/>
    <col min="12" max="12" width="13.5703125" customWidth="1"/>
    <col min="13" max="13" width="18" customWidth="1"/>
    <col min="14" max="14" width="16.140625" customWidth="1"/>
  </cols>
  <sheetData>
    <row r="1" spans="1:124" x14ac:dyDescent="0.25"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</row>
    <row r="2" spans="1:124" x14ac:dyDescent="0.25">
      <c r="I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</row>
    <row r="3" spans="1:124" x14ac:dyDescent="0.25">
      <c r="H3" s="1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</row>
    <row r="4" spans="1:124" x14ac:dyDescent="0.25">
      <c r="I4" s="1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</row>
    <row r="5" spans="1:124" ht="28.5" customHeight="1" x14ac:dyDescent="0.25">
      <c r="B5" s="8"/>
      <c r="C5" s="8"/>
      <c r="D5" s="8"/>
      <c r="E5" s="8"/>
      <c r="F5" s="8"/>
      <c r="G5" s="8"/>
      <c r="H5" s="1"/>
      <c r="I5" s="1"/>
      <c r="J5" s="8"/>
      <c r="K5" s="8"/>
      <c r="L5" s="8"/>
      <c r="M5" s="8"/>
      <c r="N5" s="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</row>
    <row r="6" spans="1:124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</row>
    <row r="7" spans="1:124" ht="24" customHeight="1" x14ac:dyDescent="0.25">
      <c r="A7" s="64"/>
      <c r="B7" s="70" t="s">
        <v>0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</row>
    <row r="8" spans="1:124" ht="19.5" customHeight="1" x14ac:dyDescent="0.25">
      <c r="A8" s="64"/>
      <c r="B8" s="70" t="s">
        <v>89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</row>
    <row r="9" spans="1:124" ht="24" customHeight="1" x14ac:dyDescent="0.25">
      <c r="A9" s="70" t="s">
        <v>243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</row>
    <row r="10" spans="1:124" s="6" customFormat="1" ht="41.25" customHeight="1" x14ac:dyDescent="0.25">
      <c r="A10" s="17" t="s">
        <v>16</v>
      </c>
      <c r="B10" s="17" t="s">
        <v>17</v>
      </c>
      <c r="C10" s="17" t="s">
        <v>18</v>
      </c>
      <c r="D10" s="17" t="s">
        <v>6</v>
      </c>
      <c r="E10" s="17" t="s">
        <v>19</v>
      </c>
      <c r="F10" s="18" t="s">
        <v>20</v>
      </c>
      <c r="G10" s="18" t="s">
        <v>21</v>
      </c>
      <c r="H10" s="18" t="s">
        <v>22</v>
      </c>
      <c r="I10" s="18" t="s">
        <v>139</v>
      </c>
      <c r="J10" s="17" t="s">
        <v>1</v>
      </c>
      <c r="K10" s="18" t="s">
        <v>138</v>
      </c>
      <c r="L10" s="18" t="s">
        <v>9</v>
      </c>
      <c r="M10" s="18" t="s">
        <v>10</v>
      </c>
      <c r="N10" s="18" t="s">
        <v>11</v>
      </c>
    </row>
    <row r="11" spans="1:124" s="6" customFormat="1" ht="18.75" x14ac:dyDescent="0.3">
      <c r="A11" s="19">
        <v>1</v>
      </c>
      <c r="B11" s="20" t="s">
        <v>125</v>
      </c>
      <c r="C11" s="20" t="s">
        <v>137</v>
      </c>
      <c r="D11" s="20" t="s">
        <v>93</v>
      </c>
      <c r="E11" s="21" t="s">
        <v>8</v>
      </c>
      <c r="F11" s="21" t="s">
        <v>90</v>
      </c>
      <c r="G11" s="22">
        <v>160000</v>
      </c>
      <c r="H11" s="23">
        <v>25</v>
      </c>
      <c r="I11" s="24">
        <v>25738.92</v>
      </c>
      <c r="J11" s="24">
        <v>4592</v>
      </c>
      <c r="K11" s="24">
        <v>4864</v>
      </c>
      <c r="L11" s="24">
        <v>1919.78</v>
      </c>
      <c r="M11" s="25">
        <f t="shared" ref="M11:M23" si="0">+H11+I11+J11+K11+L11</f>
        <v>37139.699999999997</v>
      </c>
      <c r="N11" s="25">
        <f t="shared" ref="N11:N23" si="1">+G11-M11</f>
        <v>122860.3</v>
      </c>
    </row>
    <row r="12" spans="1:124" s="6" customFormat="1" ht="18" customHeight="1" x14ac:dyDescent="0.3">
      <c r="A12" s="19">
        <v>2</v>
      </c>
      <c r="B12" s="20" t="s">
        <v>91</v>
      </c>
      <c r="C12" s="20" t="s">
        <v>2</v>
      </c>
      <c r="D12" s="20" t="s">
        <v>93</v>
      </c>
      <c r="E12" s="21" t="s">
        <v>7</v>
      </c>
      <c r="F12" s="21" t="s">
        <v>90</v>
      </c>
      <c r="G12" s="26">
        <v>75000</v>
      </c>
      <c r="H12" s="27">
        <v>25</v>
      </c>
      <c r="I12" s="24">
        <v>6309.38</v>
      </c>
      <c r="J12" s="24">
        <v>2152.5</v>
      </c>
      <c r="K12" s="24">
        <v>2280</v>
      </c>
      <c r="L12" s="25"/>
      <c r="M12" s="25">
        <f t="shared" si="0"/>
        <v>10766.880000000001</v>
      </c>
      <c r="N12" s="25">
        <f t="shared" si="1"/>
        <v>64233.119999999995</v>
      </c>
    </row>
    <row r="13" spans="1:124" s="6" customFormat="1" ht="20.25" customHeight="1" x14ac:dyDescent="0.3">
      <c r="A13" s="19">
        <v>3</v>
      </c>
      <c r="B13" s="20" t="s">
        <v>223</v>
      </c>
      <c r="C13" s="20" t="s">
        <v>3</v>
      </c>
      <c r="D13" s="20" t="s">
        <v>93</v>
      </c>
      <c r="E13" s="19" t="s">
        <v>8</v>
      </c>
      <c r="F13" s="19" t="s">
        <v>90</v>
      </c>
      <c r="G13" s="22">
        <v>66000</v>
      </c>
      <c r="H13" s="29">
        <v>25</v>
      </c>
      <c r="I13" s="24">
        <v>4615.76</v>
      </c>
      <c r="J13" s="24">
        <v>1894.2</v>
      </c>
      <c r="K13" s="24">
        <v>2006.4</v>
      </c>
      <c r="L13" s="22"/>
      <c r="M13" s="24">
        <f t="shared" si="0"/>
        <v>8541.36</v>
      </c>
      <c r="N13" s="24">
        <f t="shared" si="1"/>
        <v>57458.64</v>
      </c>
    </row>
    <row r="14" spans="1:124" s="6" customFormat="1" ht="24" customHeight="1" x14ac:dyDescent="0.3">
      <c r="A14" s="19">
        <v>4</v>
      </c>
      <c r="B14" s="20" t="s">
        <v>32</v>
      </c>
      <c r="C14" s="20" t="s">
        <v>127</v>
      </c>
      <c r="D14" s="28" t="s">
        <v>224</v>
      </c>
      <c r="E14" s="33" t="s">
        <v>8</v>
      </c>
      <c r="F14" s="33" t="s">
        <v>90</v>
      </c>
      <c r="G14" s="22">
        <v>125000</v>
      </c>
      <c r="H14" s="23">
        <v>25</v>
      </c>
      <c r="I14" s="24">
        <v>17506.05</v>
      </c>
      <c r="J14" s="24">
        <v>3587.5</v>
      </c>
      <c r="K14" s="24">
        <v>3800</v>
      </c>
      <c r="L14" s="24">
        <v>1919.78</v>
      </c>
      <c r="M14" s="25">
        <f t="shared" si="0"/>
        <v>26838.329999999998</v>
      </c>
      <c r="N14" s="25">
        <f t="shared" si="1"/>
        <v>98161.67</v>
      </c>
    </row>
    <row r="15" spans="1:124" s="6" customFormat="1" ht="24" customHeight="1" x14ac:dyDescent="0.3">
      <c r="A15" s="19">
        <v>5</v>
      </c>
      <c r="B15" s="19" t="s">
        <v>166</v>
      </c>
      <c r="C15" s="28" t="s">
        <v>167</v>
      </c>
      <c r="D15" s="28" t="s">
        <v>224</v>
      </c>
      <c r="E15" s="62" t="s">
        <v>7</v>
      </c>
      <c r="F15" s="62" t="s">
        <v>90</v>
      </c>
      <c r="G15" s="26">
        <v>60000</v>
      </c>
      <c r="H15" s="27">
        <v>25</v>
      </c>
      <c r="I15" s="25">
        <v>3486.68</v>
      </c>
      <c r="J15" s="25">
        <v>1722</v>
      </c>
      <c r="K15" s="25">
        <v>1824</v>
      </c>
      <c r="L15" s="20"/>
      <c r="M15" s="25">
        <f t="shared" si="0"/>
        <v>7057.68</v>
      </c>
      <c r="N15" s="25">
        <f t="shared" si="1"/>
        <v>52942.32</v>
      </c>
    </row>
    <row r="16" spans="1:124" s="6" customFormat="1" ht="18.75" x14ac:dyDescent="0.3">
      <c r="A16" s="19">
        <v>6</v>
      </c>
      <c r="B16" s="20" t="s">
        <v>31</v>
      </c>
      <c r="C16" s="20" t="s">
        <v>185</v>
      </c>
      <c r="D16" s="19" t="s">
        <v>94</v>
      </c>
      <c r="E16" s="21" t="s">
        <v>8</v>
      </c>
      <c r="F16" s="21" t="s">
        <v>90</v>
      </c>
      <c r="G16" s="22">
        <v>125000</v>
      </c>
      <c r="H16" s="27">
        <v>25</v>
      </c>
      <c r="I16" s="24">
        <v>17985.990000000002</v>
      </c>
      <c r="J16" s="24">
        <v>3587.5</v>
      </c>
      <c r="K16" s="24">
        <v>3800</v>
      </c>
      <c r="L16" s="25"/>
      <c r="M16" s="25">
        <f t="shared" si="0"/>
        <v>25398.49</v>
      </c>
      <c r="N16" s="25">
        <f t="shared" si="1"/>
        <v>99601.51</v>
      </c>
    </row>
    <row r="17" spans="1:14" s="6" customFormat="1" ht="18.75" x14ac:dyDescent="0.3">
      <c r="A17" s="19">
        <v>7</v>
      </c>
      <c r="B17" s="20" t="s">
        <v>222</v>
      </c>
      <c r="C17" s="19" t="s">
        <v>225</v>
      </c>
      <c r="D17" s="19" t="s">
        <v>94</v>
      </c>
      <c r="E17" s="19" t="s">
        <v>8</v>
      </c>
      <c r="F17" s="19" t="s">
        <v>90</v>
      </c>
      <c r="G17" s="22">
        <v>75000</v>
      </c>
      <c r="H17" s="29">
        <v>25</v>
      </c>
      <c r="I17" s="24">
        <v>6309.38</v>
      </c>
      <c r="J17" s="30">
        <v>2152.5</v>
      </c>
      <c r="K17" s="30">
        <v>2280</v>
      </c>
      <c r="L17" s="22"/>
      <c r="M17" s="24">
        <f t="shared" si="0"/>
        <v>10766.880000000001</v>
      </c>
      <c r="N17" s="24">
        <f t="shared" si="1"/>
        <v>64233.119999999995</v>
      </c>
    </row>
    <row r="18" spans="1:14" s="6" customFormat="1" ht="15.75" customHeight="1" x14ac:dyDescent="0.3">
      <c r="A18" s="19">
        <v>8</v>
      </c>
      <c r="B18" s="19" t="s">
        <v>164</v>
      </c>
      <c r="C18" s="63" t="s">
        <v>165</v>
      </c>
      <c r="D18" s="19" t="s">
        <v>94</v>
      </c>
      <c r="E18" s="33" t="s">
        <v>7</v>
      </c>
      <c r="F18" s="33" t="s">
        <v>90</v>
      </c>
      <c r="G18" s="26">
        <v>60000</v>
      </c>
      <c r="H18" s="27">
        <v>25</v>
      </c>
      <c r="I18" s="25">
        <v>3486.68</v>
      </c>
      <c r="J18" s="25">
        <v>1722</v>
      </c>
      <c r="K18" s="25">
        <v>1824</v>
      </c>
      <c r="L18" s="20"/>
      <c r="M18" s="25">
        <f t="shared" si="0"/>
        <v>7057.68</v>
      </c>
      <c r="N18" s="25">
        <f t="shared" si="1"/>
        <v>52942.32</v>
      </c>
    </row>
    <row r="19" spans="1:14" s="6" customFormat="1" ht="18.75" x14ac:dyDescent="0.3">
      <c r="A19" s="19">
        <v>9</v>
      </c>
      <c r="B19" s="19" t="s">
        <v>163</v>
      </c>
      <c r="C19" s="19" t="s">
        <v>13</v>
      </c>
      <c r="D19" s="19" t="s">
        <v>94</v>
      </c>
      <c r="E19" s="21" t="s">
        <v>7</v>
      </c>
      <c r="F19" s="21" t="s">
        <v>90</v>
      </c>
      <c r="G19" s="26">
        <v>60000</v>
      </c>
      <c r="H19" s="27">
        <v>25</v>
      </c>
      <c r="I19" s="25">
        <v>3486.68</v>
      </c>
      <c r="J19" s="25">
        <v>1722</v>
      </c>
      <c r="K19" s="25">
        <v>1824</v>
      </c>
      <c r="L19" s="25"/>
      <c r="M19" s="25">
        <f t="shared" si="0"/>
        <v>7057.68</v>
      </c>
      <c r="N19" s="25">
        <f t="shared" si="1"/>
        <v>52942.32</v>
      </c>
    </row>
    <row r="20" spans="1:14" s="6" customFormat="1" ht="18.75" x14ac:dyDescent="0.3">
      <c r="A20" s="19">
        <v>10</v>
      </c>
      <c r="B20" s="20" t="s">
        <v>76</v>
      </c>
      <c r="C20" s="20" t="s">
        <v>14</v>
      </c>
      <c r="D20" s="19" t="s">
        <v>94</v>
      </c>
      <c r="E20" s="21" t="s">
        <v>7</v>
      </c>
      <c r="F20" s="21" t="s">
        <v>90</v>
      </c>
      <c r="G20" s="26">
        <v>40000</v>
      </c>
      <c r="H20" s="27">
        <v>25</v>
      </c>
      <c r="I20" s="25">
        <v>0</v>
      </c>
      <c r="J20" s="25">
        <v>1148</v>
      </c>
      <c r="K20" s="25">
        <v>1216</v>
      </c>
      <c r="L20" s="25">
        <v>3839.56</v>
      </c>
      <c r="M20" s="25">
        <f t="shared" si="0"/>
        <v>6228.5599999999995</v>
      </c>
      <c r="N20" s="25">
        <f t="shared" si="1"/>
        <v>33771.440000000002</v>
      </c>
    </row>
    <row r="21" spans="1:14" s="6" customFormat="1" ht="18.75" x14ac:dyDescent="0.3">
      <c r="A21" s="19">
        <v>11</v>
      </c>
      <c r="B21" s="20" t="s">
        <v>80</v>
      </c>
      <c r="C21" s="20" t="s">
        <v>244</v>
      </c>
      <c r="D21" s="20" t="s">
        <v>95</v>
      </c>
      <c r="E21" s="21" t="s">
        <v>8</v>
      </c>
      <c r="F21" s="21" t="s">
        <v>90</v>
      </c>
      <c r="G21" s="73">
        <v>160000</v>
      </c>
      <c r="H21" s="23">
        <v>25</v>
      </c>
      <c r="I21" s="74">
        <v>26218.87</v>
      </c>
      <c r="J21" s="74">
        <v>4592</v>
      </c>
      <c r="K21" s="74">
        <v>4864</v>
      </c>
      <c r="L21" s="24"/>
      <c r="M21" s="25">
        <f>+H21+I21+J21+K21+L21</f>
        <v>35699.869999999995</v>
      </c>
      <c r="N21" s="25">
        <f>+G21-M21</f>
        <v>124300.13</v>
      </c>
    </row>
    <row r="22" spans="1:14" s="6" customFormat="1" ht="18.75" x14ac:dyDescent="0.3">
      <c r="A22" s="19">
        <v>12</v>
      </c>
      <c r="B22" s="20" t="s">
        <v>84</v>
      </c>
      <c r="C22" s="20" t="s">
        <v>2</v>
      </c>
      <c r="D22" s="20" t="s">
        <v>95</v>
      </c>
      <c r="E22" s="21" t="s">
        <v>8</v>
      </c>
      <c r="F22" s="21" t="s">
        <v>90</v>
      </c>
      <c r="G22" s="40">
        <v>85000</v>
      </c>
      <c r="H22" s="37">
        <v>25</v>
      </c>
      <c r="I22" s="24">
        <v>7137.16</v>
      </c>
      <c r="J22" s="24">
        <v>2439.5</v>
      </c>
      <c r="K22" s="38">
        <v>2584</v>
      </c>
      <c r="L22" s="24">
        <v>5759.34</v>
      </c>
      <c r="M22" s="25">
        <f t="shared" si="0"/>
        <v>17945</v>
      </c>
      <c r="N22" s="25">
        <f t="shared" si="1"/>
        <v>67055</v>
      </c>
    </row>
    <row r="23" spans="1:14" s="6" customFormat="1" ht="18.75" x14ac:dyDescent="0.3">
      <c r="A23" s="19">
        <v>13</v>
      </c>
      <c r="B23" s="20" t="s">
        <v>130</v>
      </c>
      <c r="C23" s="20" t="s">
        <v>4</v>
      </c>
      <c r="D23" s="20" t="s">
        <v>131</v>
      </c>
      <c r="E23" s="21" t="s">
        <v>8</v>
      </c>
      <c r="F23" s="21" t="s">
        <v>90</v>
      </c>
      <c r="G23" s="26">
        <v>60000</v>
      </c>
      <c r="H23" s="27">
        <v>25</v>
      </c>
      <c r="I23" s="24">
        <v>3486.68</v>
      </c>
      <c r="J23" s="24">
        <v>1722</v>
      </c>
      <c r="K23" s="24">
        <v>1824</v>
      </c>
      <c r="L23" s="24"/>
      <c r="M23" s="25">
        <f t="shared" si="0"/>
        <v>7057.68</v>
      </c>
      <c r="N23" s="25">
        <f t="shared" si="1"/>
        <v>52942.32</v>
      </c>
    </row>
    <row r="24" spans="1:14" s="6" customFormat="1" ht="18.75" x14ac:dyDescent="0.3">
      <c r="A24" s="19">
        <v>14</v>
      </c>
      <c r="B24" s="20" t="s">
        <v>162</v>
      </c>
      <c r="C24" s="20" t="s">
        <v>4</v>
      </c>
      <c r="D24" s="20" t="s">
        <v>131</v>
      </c>
      <c r="E24" s="21" t="s">
        <v>8</v>
      </c>
      <c r="F24" s="21" t="s">
        <v>90</v>
      </c>
      <c r="G24" s="26">
        <v>60000</v>
      </c>
      <c r="H24" s="27">
        <v>25</v>
      </c>
      <c r="I24" s="24">
        <v>3486.68</v>
      </c>
      <c r="J24" s="24">
        <v>1722</v>
      </c>
      <c r="K24" s="24">
        <v>1824</v>
      </c>
      <c r="L24" s="24"/>
      <c r="M24" s="25">
        <v>7057.68</v>
      </c>
      <c r="N24" s="25">
        <v>52942.32</v>
      </c>
    </row>
    <row r="25" spans="1:14" s="6" customFormat="1" ht="18.75" x14ac:dyDescent="0.3">
      <c r="A25" s="19">
        <v>15</v>
      </c>
      <c r="B25" s="20" t="s">
        <v>175</v>
      </c>
      <c r="C25" s="20" t="s">
        <v>4</v>
      </c>
      <c r="D25" s="20" t="s">
        <v>131</v>
      </c>
      <c r="E25" s="21" t="s">
        <v>8</v>
      </c>
      <c r="F25" s="21" t="s">
        <v>90</v>
      </c>
      <c r="G25" s="26">
        <v>60000</v>
      </c>
      <c r="H25" s="27">
        <v>25</v>
      </c>
      <c r="I25" s="24">
        <v>3486.68</v>
      </c>
      <c r="J25" s="24">
        <v>1722</v>
      </c>
      <c r="K25" s="24">
        <v>1824</v>
      </c>
      <c r="L25" s="24"/>
      <c r="M25" s="25">
        <v>7057.68</v>
      </c>
      <c r="N25" s="25">
        <v>52942.32</v>
      </c>
    </row>
    <row r="26" spans="1:14" s="6" customFormat="1" ht="18.75" x14ac:dyDescent="0.3">
      <c r="A26" s="19">
        <v>16</v>
      </c>
      <c r="B26" s="20" t="s">
        <v>134</v>
      </c>
      <c r="C26" s="20" t="s">
        <v>4</v>
      </c>
      <c r="D26" s="20" t="s">
        <v>131</v>
      </c>
      <c r="E26" s="21" t="s">
        <v>7</v>
      </c>
      <c r="F26" s="21" t="s">
        <v>90</v>
      </c>
      <c r="G26" s="26">
        <v>66000</v>
      </c>
      <c r="H26" s="27">
        <v>25</v>
      </c>
      <c r="I26" s="24">
        <v>4615.76</v>
      </c>
      <c r="J26" s="24">
        <v>1894.2</v>
      </c>
      <c r="K26" s="24">
        <v>2006.4</v>
      </c>
      <c r="L26" s="20"/>
      <c r="M26" s="25">
        <f>+H26+I26+J26+K26+L26</f>
        <v>8541.36</v>
      </c>
      <c r="N26" s="25">
        <f>+G26-M26</f>
        <v>57458.64</v>
      </c>
    </row>
    <row r="27" spans="1:14" s="6" customFormat="1" ht="18.75" x14ac:dyDescent="0.3">
      <c r="A27" s="19">
        <v>17</v>
      </c>
      <c r="B27" s="20" t="s">
        <v>242</v>
      </c>
      <c r="C27" s="20" t="s">
        <v>4</v>
      </c>
      <c r="D27" s="20" t="s">
        <v>131</v>
      </c>
      <c r="E27" s="21" t="s">
        <v>7</v>
      </c>
      <c r="F27" s="21" t="s">
        <v>90</v>
      </c>
      <c r="G27" s="26">
        <v>66000</v>
      </c>
      <c r="H27" s="27">
        <v>25</v>
      </c>
      <c r="I27" s="24">
        <v>4615.76</v>
      </c>
      <c r="J27" s="24">
        <v>1894.2</v>
      </c>
      <c r="K27" s="24">
        <v>2006.4</v>
      </c>
      <c r="L27" s="20"/>
      <c r="M27" s="25">
        <f>+H27+I27+J27+K27+L27</f>
        <v>8541.36</v>
      </c>
      <c r="N27" s="25">
        <f>+G27-M27</f>
        <v>57458.64</v>
      </c>
    </row>
    <row r="28" spans="1:14" s="6" customFormat="1" ht="18.75" x14ac:dyDescent="0.3">
      <c r="A28" s="19">
        <v>18</v>
      </c>
      <c r="B28" s="20" t="s">
        <v>241</v>
      </c>
      <c r="C28" s="20" t="s">
        <v>4</v>
      </c>
      <c r="D28" s="20" t="s">
        <v>131</v>
      </c>
      <c r="E28" s="21" t="s">
        <v>7</v>
      </c>
      <c r="F28" s="21" t="s">
        <v>90</v>
      </c>
      <c r="G28" s="26">
        <v>66000</v>
      </c>
      <c r="H28" s="27">
        <v>25</v>
      </c>
      <c r="I28" s="24">
        <v>0</v>
      </c>
      <c r="J28" s="24">
        <v>1894.2</v>
      </c>
      <c r="K28" s="24">
        <v>2006.4</v>
      </c>
      <c r="L28" s="20"/>
      <c r="M28" s="25">
        <f>+H28+I28+J28+K28+L28</f>
        <v>3925.6000000000004</v>
      </c>
      <c r="N28" s="25">
        <f>+G28-M28</f>
        <v>62074.400000000001</v>
      </c>
    </row>
    <row r="29" spans="1:14" s="6" customFormat="1" ht="18.75" x14ac:dyDescent="0.3">
      <c r="A29" s="19">
        <v>19</v>
      </c>
      <c r="B29" s="20" t="s">
        <v>63</v>
      </c>
      <c r="C29" s="20" t="s">
        <v>4</v>
      </c>
      <c r="D29" s="20" t="s">
        <v>131</v>
      </c>
      <c r="E29" s="21" t="s">
        <v>7</v>
      </c>
      <c r="F29" s="21" t="s">
        <v>90</v>
      </c>
      <c r="G29" s="26">
        <v>60000</v>
      </c>
      <c r="H29" s="27">
        <v>25</v>
      </c>
      <c r="I29" s="24">
        <v>3486.68</v>
      </c>
      <c r="J29" s="24">
        <v>1722</v>
      </c>
      <c r="K29" s="24">
        <v>1824</v>
      </c>
      <c r="L29" s="24"/>
      <c r="M29" s="25">
        <v>7057.68</v>
      </c>
      <c r="N29" s="25">
        <v>52942.32</v>
      </c>
    </row>
    <row r="30" spans="1:14" s="6" customFormat="1" ht="18.75" x14ac:dyDescent="0.3">
      <c r="A30" s="19">
        <v>20</v>
      </c>
      <c r="B30" s="20" t="s">
        <v>193</v>
      </c>
      <c r="C30" s="20" t="s">
        <v>213</v>
      </c>
      <c r="D30" s="20" t="s">
        <v>96</v>
      </c>
      <c r="E30" s="21" t="s">
        <v>7</v>
      </c>
      <c r="F30" s="21" t="s">
        <v>90</v>
      </c>
      <c r="G30" s="22">
        <v>125000</v>
      </c>
      <c r="H30" s="23">
        <v>25</v>
      </c>
      <c r="I30" s="24">
        <v>17506.05</v>
      </c>
      <c r="J30" s="24">
        <v>3587.5</v>
      </c>
      <c r="K30" s="24">
        <v>3800</v>
      </c>
      <c r="L30" s="24">
        <v>1919.78</v>
      </c>
      <c r="M30" s="25">
        <f>+H30+I30+J30+K30+L30</f>
        <v>26838.329999999998</v>
      </c>
      <c r="N30" s="25">
        <f>+G30-M30</f>
        <v>98161.67</v>
      </c>
    </row>
    <row r="31" spans="1:14" s="6" customFormat="1" ht="18.75" x14ac:dyDescent="0.3">
      <c r="A31" s="19">
        <v>21</v>
      </c>
      <c r="B31" s="20" t="s">
        <v>161</v>
      </c>
      <c r="C31" s="20" t="s">
        <v>2</v>
      </c>
      <c r="D31" s="20" t="s">
        <v>96</v>
      </c>
      <c r="E31" s="21" t="s">
        <v>7</v>
      </c>
      <c r="F31" s="21" t="s">
        <v>90</v>
      </c>
      <c r="G31" s="26">
        <v>85000</v>
      </c>
      <c r="H31" s="27">
        <v>25</v>
      </c>
      <c r="I31" s="24">
        <v>8576.99</v>
      </c>
      <c r="J31" s="25">
        <v>2439.5</v>
      </c>
      <c r="K31" s="25">
        <v>2584</v>
      </c>
      <c r="L31" s="25"/>
      <c r="M31" s="25">
        <v>13625.49</v>
      </c>
      <c r="N31" s="25">
        <v>71374.509999999995</v>
      </c>
    </row>
    <row r="32" spans="1:14" s="6" customFormat="1" ht="18.75" x14ac:dyDescent="0.3">
      <c r="A32" s="19">
        <v>22</v>
      </c>
      <c r="B32" s="20" t="s">
        <v>26</v>
      </c>
      <c r="C32" s="19" t="s">
        <v>4</v>
      </c>
      <c r="D32" s="20" t="s">
        <v>96</v>
      </c>
      <c r="E32" s="21" t="s">
        <v>7</v>
      </c>
      <c r="F32" s="21" t="s">
        <v>90</v>
      </c>
      <c r="G32" s="26">
        <v>60000</v>
      </c>
      <c r="H32" s="23">
        <v>25</v>
      </c>
      <c r="I32" s="65">
        <v>3102.72</v>
      </c>
      <c r="J32" s="24">
        <v>1722</v>
      </c>
      <c r="K32" s="24">
        <v>1824</v>
      </c>
      <c r="L32" s="25">
        <v>1919.78</v>
      </c>
      <c r="M32" s="25">
        <f t="shared" ref="M32:M46" si="2">+H32+I32+J32+K32+L32</f>
        <v>8593.5</v>
      </c>
      <c r="N32" s="25">
        <f t="shared" ref="N32:N46" si="3">+G32-M32</f>
        <v>51406.5</v>
      </c>
    </row>
    <row r="33" spans="1:14" s="6" customFormat="1" ht="18" customHeight="1" x14ac:dyDescent="0.3">
      <c r="A33" s="19">
        <v>23</v>
      </c>
      <c r="B33" s="20" t="s">
        <v>28</v>
      </c>
      <c r="C33" s="19" t="s">
        <v>4</v>
      </c>
      <c r="D33" s="20" t="s">
        <v>96</v>
      </c>
      <c r="E33" s="21" t="s">
        <v>8</v>
      </c>
      <c r="F33" s="21" t="s">
        <v>90</v>
      </c>
      <c r="G33" s="26">
        <v>50000</v>
      </c>
      <c r="H33" s="27">
        <v>25</v>
      </c>
      <c r="I33" s="25">
        <v>1854</v>
      </c>
      <c r="J33" s="25">
        <v>1435</v>
      </c>
      <c r="K33" s="25">
        <v>1520</v>
      </c>
      <c r="L33" s="25"/>
      <c r="M33" s="25">
        <f t="shared" si="2"/>
        <v>4834</v>
      </c>
      <c r="N33" s="25">
        <f t="shared" si="3"/>
        <v>45166</v>
      </c>
    </row>
    <row r="34" spans="1:14" s="6" customFormat="1" ht="18.75" x14ac:dyDescent="0.3">
      <c r="A34" s="19">
        <v>24</v>
      </c>
      <c r="B34" s="19" t="s">
        <v>119</v>
      </c>
      <c r="C34" s="20" t="s">
        <v>4</v>
      </c>
      <c r="D34" s="20" t="s">
        <v>97</v>
      </c>
      <c r="E34" s="21" t="s">
        <v>7</v>
      </c>
      <c r="F34" s="21" t="s">
        <v>90</v>
      </c>
      <c r="G34" s="26">
        <v>50000</v>
      </c>
      <c r="H34" s="27">
        <v>25</v>
      </c>
      <c r="I34" s="24">
        <v>1854</v>
      </c>
      <c r="J34" s="25">
        <v>1435</v>
      </c>
      <c r="K34" s="25">
        <v>1520</v>
      </c>
      <c r="L34" s="25"/>
      <c r="M34" s="25">
        <f t="shared" si="2"/>
        <v>4834</v>
      </c>
      <c r="N34" s="25">
        <f t="shared" si="3"/>
        <v>45166</v>
      </c>
    </row>
    <row r="35" spans="1:14" s="6" customFormat="1" ht="18.75" x14ac:dyDescent="0.3">
      <c r="A35" s="19">
        <v>25</v>
      </c>
      <c r="B35" s="20" t="s">
        <v>27</v>
      </c>
      <c r="C35" s="19" t="s">
        <v>127</v>
      </c>
      <c r="D35" s="20" t="s">
        <v>97</v>
      </c>
      <c r="E35" s="21" t="s">
        <v>7</v>
      </c>
      <c r="F35" s="21" t="s">
        <v>90</v>
      </c>
      <c r="G35" s="22">
        <v>125000</v>
      </c>
      <c r="H35" s="27">
        <v>25</v>
      </c>
      <c r="I35" s="24">
        <v>17985.990000000002</v>
      </c>
      <c r="J35" s="24">
        <v>3587.5</v>
      </c>
      <c r="K35" s="24">
        <v>3800</v>
      </c>
      <c r="L35" s="25"/>
      <c r="M35" s="25">
        <f t="shared" si="2"/>
        <v>25398.49</v>
      </c>
      <c r="N35" s="25">
        <f t="shared" si="3"/>
        <v>99601.51</v>
      </c>
    </row>
    <row r="36" spans="1:14" s="6" customFormat="1" ht="18.75" x14ac:dyDescent="0.3">
      <c r="A36" s="19">
        <v>26</v>
      </c>
      <c r="B36" s="20" t="s">
        <v>44</v>
      </c>
      <c r="C36" s="19" t="s">
        <v>2</v>
      </c>
      <c r="D36" s="20" t="s">
        <v>97</v>
      </c>
      <c r="E36" s="21" t="s">
        <v>7</v>
      </c>
      <c r="F36" s="21" t="s">
        <v>90</v>
      </c>
      <c r="G36" s="40">
        <v>85000</v>
      </c>
      <c r="H36" s="37">
        <v>25</v>
      </c>
      <c r="I36" s="24">
        <v>8576.99</v>
      </c>
      <c r="J36" s="24">
        <v>2439.5</v>
      </c>
      <c r="K36" s="38">
        <v>2584</v>
      </c>
      <c r="L36" s="24"/>
      <c r="M36" s="25">
        <f t="shared" si="2"/>
        <v>13625.49</v>
      </c>
      <c r="N36" s="25">
        <f t="shared" si="3"/>
        <v>71374.509999999995</v>
      </c>
    </row>
    <row r="37" spans="1:14" s="6" customFormat="1" ht="18.75" x14ac:dyDescent="0.3">
      <c r="A37" s="19">
        <v>27</v>
      </c>
      <c r="B37" s="20" t="s">
        <v>153</v>
      </c>
      <c r="C37" s="20" t="s">
        <v>245</v>
      </c>
      <c r="D37" s="19" t="s">
        <v>98</v>
      </c>
      <c r="E37" s="21" t="s">
        <v>7</v>
      </c>
      <c r="F37" s="21" t="s">
        <v>90</v>
      </c>
      <c r="G37" s="22">
        <v>160000</v>
      </c>
      <c r="H37" s="27">
        <v>25</v>
      </c>
      <c r="I37" s="24">
        <v>24779.03</v>
      </c>
      <c r="J37" s="24">
        <v>4592</v>
      </c>
      <c r="K37" s="24">
        <v>4864</v>
      </c>
      <c r="L37" s="24">
        <v>5759.34</v>
      </c>
      <c r="M37" s="25">
        <f t="shared" si="2"/>
        <v>40019.369999999995</v>
      </c>
      <c r="N37" s="25">
        <f t="shared" si="3"/>
        <v>119980.63</v>
      </c>
    </row>
    <row r="38" spans="1:14" s="6" customFormat="1" ht="18.75" x14ac:dyDescent="0.3">
      <c r="A38" s="19">
        <v>28</v>
      </c>
      <c r="B38" s="20" t="s">
        <v>122</v>
      </c>
      <c r="C38" s="20" t="s">
        <v>3</v>
      </c>
      <c r="D38" s="19" t="s">
        <v>98</v>
      </c>
      <c r="E38" s="21" t="s">
        <v>8</v>
      </c>
      <c r="F38" s="21" t="s">
        <v>90</v>
      </c>
      <c r="G38" s="26">
        <v>60000</v>
      </c>
      <c r="H38" s="27">
        <v>25</v>
      </c>
      <c r="I38" s="24">
        <v>3486.68</v>
      </c>
      <c r="J38" s="24">
        <v>1722</v>
      </c>
      <c r="K38" s="24">
        <v>1824</v>
      </c>
      <c r="L38" s="25"/>
      <c r="M38" s="25">
        <f t="shared" si="2"/>
        <v>7057.68</v>
      </c>
      <c r="N38" s="25">
        <f t="shared" si="3"/>
        <v>52942.32</v>
      </c>
    </row>
    <row r="39" spans="1:14" s="6" customFormat="1" ht="18.75" x14ac:dyDescent="0.3">
      <c r="A39" s="19">
        <v>29</v>
      </c>
      <c r="B39" s="20" t="s">
        <v>174</v>
      </c>
      <c r="C39" s="20" t="s">
        <v>3</v>
      </c>
      <c r="D39" s="20" t="s">
        <v>98</v>
      </c>
      <c r="E39" s="21" t="s">
        <v>7</v>
      </c>
      <c r="F39" s="21" t="s">
        <v>90</v>
      </c>
      <c r="G39" s="26">
        <v>60000</v>
      </c>
      <c r="H39" s="27">
        <v>25</v>
      </c>
      <c r="I39" s="25">
        <v>3486.68</v>
      </c>
      <c r="J39" s="25">
        <v>1722</v>
      </c>
      <c r="K39" s="25">
        <v>1824</v>
      </c>
      <c r="L39" s="25"/>
      <c r="M39" s="25">
        <f t="shared" si="2"/>
        <v>7057.68</v>
      </c>
      <c r="N39" s="25">
        <f t="shared" si="3"/>
        <v>52942.32</v>
      </c>
    </row>
    <row r="40" spans="1:14" s="6" customFormat="1" ht="18.75" x14ac:dyDescent="0.3">
      <c r="A40" s="19">
        <v>30</v>
      </c>
      <c r="B40" s="20" t="s">
        <v>33</v>
      </c>
      <c r="C40" s="20" t="s">
        <v>13</v>
      </c>
      <c r="D40" s="20" t="s">
        <v>98</v>
      </c>
      <c r="E40" s="21" t="s">
        <v>7</v>
      </c>
      <c r="F40" s="21" t="s">
        <v>90</v>
      </c>
      <c r="G40" s="26">
        <v>60000</v>
      </c>
      <c r="H40" s="27">
        <v>25</v>
      </c>
      <c r="I40" s="24">
        <v>3486.68</v>
      </c>
      <c r="J40" s="25">
        <v>1722</v>
      </c>
      <c r="K40" s="25">
        <v>1824</v>
      </c>
      <c r="L40" s="25"/>
      <c r="M40" s="25">
        <f t="shared" si="2"/>
        <v>7057.68</v>
      </c>
      <c r="N40" s="25">
        <f t="shared" si="3"/>
        <v>52942.32</v>
      </c>
    </row>
    <row r="41" spans="1:14" s="6" customFormat="1" ht="18.75" x14ac:dyDescent="0.3">
      <c r="A41" s="19">
        <v>31</v>
      </c>
      <c r="B41" s="20" t="s">
        <v>198</v>
      </c>
      <c r="C41" s="20" t="s">
        <v>13</v>
      </c>
      <c r="D41" s="20" t="s">
        <v>98</v>
      </c>
      <c r="E41" s="21" t="s">
        <v>7</v>
      </c>
      <c r="F41" s="21" t="s">
        <v>90</v>
      </c>
      <c r="G41" s="26">
        <v>50000</v>
      </c>
      <c r="H41" s="27">
        <v>25</v>
      </c>
      <c r="I41" s="25">
        <v>1854</v>
      </c>
      <c r="J41" s="25">
        <v>1435</v>
      </c>
      <c r="K41" s="25">
        <v>1520</v>
      </c>
      <c r="L41" s="25"/>
      <c r="M41" s="25">
        <f t="shared" si="2"/>
        <v>4834</v>
      </c>
      <c r="N41" s="25">
        <f t="shared" si="3"/>
        <v>45166</v>
      </c>
    </row>
    <row r="42" spans="1:14" s="6" customFormat="1" ht="18.75" x14ac:dyDescent="0.3">
      <c r="A42" s="19">
        <v>32</v>
      </c>
      <c r="B42" s="20" t="s">
        <v>199</v>
      </c>
      <c r="C42" s="20" t="s">
        <v>13</v>
      </c>
      <c r="D42" s="20" t="s">
        <v>98</v>
      </c>
      <c r="E42" s="21" t="s">
        <v>8</v>
      </c>
      <c r="F42" s="21" t="s">
        <v>90</v>
      </c>
      <c r="G42" s="26">
        <v>50000</v>
      </c>
      <c r="H42" s="27">
        <v>25</v>
      </c>
      <c r="I42" s="25">
        <v>1854</v>
      </c>
      <c r="J42" s="25">
        <v>1435</v>
      </c>
      <c r="K42" s="25">
        <v>1520</v>
      </c>
      <c r="L42" s="25"/>
      <c r="M42" s="25">
        <f t="shared" si="2"/>
        <v>4834</v>
      </c>
      <c r="N42" s="25">
        <f t="shared" si="3"/>
        <v>45166</v>
      </c>
    </row>
    <row r="43" spans="1:14" s="6" customFormat="1" ht="18.75" x14ac:dyDescent="0.3">
      <c r="A43" s="19">
        <v>33</v>
      </c>
      <c r="B43" s="20" t="s">
        <v>99</v>
      </c>
      <c r="C43" s="20" t="s">
        <v>100</v>
      </c>
      <c r="D43" s="20" t="s">
        <v>98</v>
      </c>
      <c r="E43" s="21" t="s">
        <v>7</v>
      </c>
      <c r="F43" s="21" t="s">
        <v>90</v>
      </c>
      <c r="G43" s="26">
        <v>60000</v>
      </c>
      <c r="H43" s="27">
        <v>25</v>
      </c>
      <c r="I43" s="25">
        <v>3486.68</v>
      </c>
      <c r="J43" s="25">
        <v>1722</v>
      </c>
      <c r="K43" s="25">
        <v>1824</v>
      </c>
      <c r="L43" s="25"/>
      <c r="M43" s="25">
        <f t="shared" si="2"/>
        <v>7057.68</v>
      </c>
      <c r="N43" s="25">
        <f t="shared" si="3"/>
        <v>52942.32</v>
      </c>
    </row>
    <row r="44" spans="1:14" s="6" customFormat="1" ht="18.75" x14ac:dyDescent="0.3">
      <c r="A44" s="19">
        <v>34</v>
      </c>
      <c r="B44" s="48" t="s">
        <v>232</v>
      </c>
      <c r="C44" s="19" t="s">
        <v>212</v>
      </c>
      <c r="D44" s="33" t="s">
        <v>211</v>
      </c>
      <c r="E44" s="21" t="s">
        <v>7</v>
      </c>
      <c r="F44" s="21" t="s">
        <v>90</v>
      </c>
      <c r="G44" s="22">
        <v>125000</v>
      </c>
      <c r="H44" s="27">
        <v>25</v>
      </c>
      <c r="I44" s="24">
        <v>17985.990000000002</v>
      </c>
      <c r="J44" s="24">
        <v>3587.5</v>
      </c>
      <c r="K44" s="24">
        <v>3800</v>
      </c>
      <c r="L44" s="25"/>
      <c r="M44" s="25">
        <f t="shared" si="2"/>
        <v>25398.49</v>
      </c>
      <c r="N44" s="25">
        <f t="shared" si="3"/>
        <v>99601.51</v>
      </c>
    </row>
    <row r="45" spans="1:14" s="6" customFormat="1" ht="18.75" customHeight="1" x14ac:dyDescent="0.3">
      <c r="A45" s="19">
        <v>35</v>
      </c>
      <c r="B45" s="20" t="s">
        <v>85</v>
      </c>
      <c r="C45" s="19" t="s">
        <v>213</v>
      </c>
      <c r="D45" s="19" t="s">
        <v>221</v>
      </c>
      <c r="E45" s="34" t="s">
        <v>7</v>
      </c>
      <c r="F45" s="34" t="s">
        <v>90</v>
      </c>
      <c r="G45" s="22">
        <v>125000</v>
      </c>
      <c r="H45" s="23">
        <v>25</v>
      </c>
      <c r="I45" s="24">
        <v>17985.990000000002</v>
      </c>
      <c r="J45" s="24">
        <v>3587.5</v>
      </c>
      <c r="K45" s="24">
        <v>3800</v>
      </c>
      <c r="L45" s="24"/>
      <c r="M45" s="24">
        <f t="shared" si="2"/>
        <v>25398.49</v>
      </c>
      <c r="N45" s="24">
        <f t="shared" si="3"/>
        <v>99601.51</v>
      </c>
    </row>
    <row r="46" spans="1:14" s="6" customFormat="1" ht="18.75" x14ac:dyDescent="0.3">
      <c r="A46" s="19">
        <v>36</v>
      </c>
      <c r="B46" s="35" t="s">
        <v>25</v>
      </c>
      <c r="C46" s="20" t="s">
        <v>2</v>
      </c>
      <c r="D46" s="19" t="s">
        <v>221</v>
      </c>
      <c r="E46" s="36" t="s">
        <v>7</v>
      </c>
      <c r="F46" s="21" t="s">
        <v>90</v>
      </c>
      <c r="G46" s="22">
        <v>75000</v>
      </c>
      <c r="H46" s="37">
        <v>25</v>
      </c>
      <c r="I46" s="38">
        <v>6309.38</v>
      </c>
      <c r="J46" s="24">
        <v>2152.5</v>
      </c>
      <c r="K46" s="24">
        <v>2280</v>
      </c>
      <c r="L46" s="38"/>
      <c r="M46" s="25">
        <f t="shared" si="2"/>
        <v>10766.880000000001</v>
      </c>
      <c r="N46" s="25">
        <f t="shared" si="3"/>
        <v>64233.119999999995</v>
      </c>
    </row>
    <row r="47" spans="1:14" s="6" customFormat="1" ht="18.75" x14ac:dyDescent="0.3">
      <c r="A47" s="19">
        <v>37</v>
      </c>
      <c r="B47" s="35" t="s">
        <v>233</v>
      </c>
      <c r="C47" s="20" t="s">
        <v>13</v>
      </c>
      <c r="D47" s="19" t="s">
        <v>234</v>
      </c>
      <c r="E47" s="36" t="s">
        <v>7</v>
      </c>
      <c r="F47" s="21" t="s">
        <v>90</v>
      </c>
      <c r="G47" s="22">
        <v>75000</v>
      </c>
      <c r="H47" s="37">
        <v>25</v>
      </c>
      <c r="I47" s="38">
        <v>6309.38</v>
      </c>
      <c r="J47" s="24">
        <v>2152.5</v>
      </c>
      <c r="K47" s="24">
        <v>2280</v>
      </c>
      <c r="L47" s="38"/>
      <c r="M47" s="25">
        <f t="shared" ref="M47" si="4">+H47+I47+J47+K47+L47</f>
        <v>10766.880000000001</v>
      </c>
      <c r="N47" s="25">
        <f t="shared" ref="N47" si="5">+G47-M47</f>
        <v>64233.119999999995</v>
      </c>
    </row>
    <row r="48" spans="1:14" s="6" customFormat="1" ht="18.75" x14ac:dyDescent="0.3">
      <c r="A48" s="19">
        <v>38</v>
      </c>
      <c r="B48" s="20" t="s">
        <v>34</v>
      </c>
      <c r="C48" s="20" t="s">
        <v>2</v>
      </c>
      <c r="D48" s="20" t="s">
        <v>101</v>
      </c>
      <c r="E48" s="21" t="s">
        <v>8</v>
      </c>
      <c r="F48" s="21" t="s">
        <v>90</v>
      </c>
      <c r="G48" s="26">
        <v>85000</v>
      </c>
      <c r="H48" s="27">
        <v>25</v>
      </c>
      <c r="I48" s="25">
        <v>8576.99</v>
      </c>
      <c r="J48" s="25">
        <v>2439.5</v>
      </c>
      <c r="K48" s="25">
        <v>2584</v>
      </c>
      <c r="L48" s="25"/>
      <c r="M48" s="25">
        <v>13625.49</v>
      </c>
      <c r="N48" s="25">
        <v>71374.509999999995</v>
      </c>
    </row>
    <row r="49" spans="1:14" s="6" customFormat="1" ht="18.75" x14ac:dyDescent="0.3">
      <c r="A49" s="19">
        <v>39</v>
      </c>
      <c r="B49" s="20" t="s">
        <v>190</v>
      </c>
      <c r="C49" s="20" t="s">
        <v>191</v>
      </c>
      <c r="D49" s="20" t="s">
        <v>101</v>
      </c>
      <c r="E49" s="21" t="s">
        <v>8</v>
      </c>
      <c r="F49" s="21" t="s">
        <v>90</v>
      </c>
      <c r="G49" s="26">
        <v>60000</v>
      </c>
      <c r="H49" s="27">
        <v>25</v>
      </c>
      <c r="I49" s="24">
        <v>3486.68</v>
      </c>
      <c r="J49" s="25">
        <v>1722</v>
      </c>
      <c r="K49" s="25">
        <v>1824</v>
      </c>
      <c r="L49" s="25"/>
      <c r="M49" s="25">
        <f t="shared" ref="M49:M69" si="6">+H49+I49+J49+K49+L49</f>
        <v>7057.68</v>
      </c>
      <c r="N49" s="25">
        <f t="shared" ref="N49:N69" si="7">+G49-M49</f>
        <v>52942.32</v>
      </c>
    </row>
    <row r="50" spans="1:14" s="6" customFormat="1" ht="18.75" x14ac:dyDescent="0.3">
      <c r="A50" s="19">
        <v>40</v>
      </c>
      <c r="B50" s="20" t="s">
        <v>194</v>
      </c>
      <c r="C50" s="20" t="s">
        <v>191</v>
      </c>
      <c r="D50" s="20" t="s">
        <v>101</v>
      </c>
      <c r="E50" s="21" t="s">
        <v>7</v>
      </c>
      <c r="F50" s="21" t="s">
        <v>90</v>
      </c>
      <c r="G50" s="26">
        <v>50000</v>
      </c>
      <c r="H50" s="27">
        <v>25</v>
      </c>
      <c r="I50" s="25">
        <v>1854</v>
      </c>
      <c r="J50" s="25">
        <v>1435</v>
      </c>
      <c r="K50" s="25">
        <v>1520</v>
      </c>
      <c r="L50" s="25"/>
      <c r="M50" s="25">
        <f t="shared" si="6"/>
        <v>4834</v>
      </c>
      <c r="N50" s="25">
        <f t="shared" si="7"/>
        <v>45166</v>
      </c>
    </row>
    <row r="51" spans="1:14" s="6" customFormat="1" ht="18.75" x14ac:dyDescent="0.3">
      <c r="A51" s="19">
        <v>41</v>
      </c>
      <c r="B51" s="20" t="s">
        <v>195</v>
      </c>
      <c r="C51" s="19" t="s">
        <v>88</v>
      </c>
      <c r="D51" s="20" t="s">
        <v>101</v>
      </c>
      <c r="E51" s="21" t="s">
        <v>8</v>
      </c>
      <c r="F51" s="21" t="s">
        <v>90</v>
      </c>
      <c r="G51" s="26">
        <v>40000</v>
      </c>
      <c r="H51" s="27">
        <v>25</v>
      </c>
      <c r="I51" s="20">
        <v>442.65</v>
      </c>
      <c r="J51" s="25">
        <v>1148</v>
      </c>
      <c r="K51" s="25">
        <v>1216</v>
      </c>
      <c r="L51" s="25"/>
      <c r="M51" s="25">
        <f t="shared" si="6"/>
        <v>2831.65</v>
      </c>
      <c r="N51" s="25">
        <f t="shared" si="7"/>
        <v>37168.35</v>
      </c>
    </row>
    <row r="52" spans="1:14" s="6" customFormat="1" ht="18.75" x14ac:dyDescent="0.3">
      <c r="A52" s="19">
        <v>42</v>
      </c>
      <c r="B52" s="20" t="s">
        <v>23</v>
      </c>
      <c r="C52" s="19" t="s">
        <v>213</v>
      </c>
      <c r="D52" s="20" t="s">
        <v>102</v>
      </c>
      <c r="E52" s="32" t="s">
        <v>7</v>
      </c>
      <c r="F52" s="21" t="s">
        <v>90</v>
      </c>
      <c r="G52" s="22">
        <v>125000</v>
      </c>
      <c r="H52" s="27">
        <v>25</v>
      </c>
      <c r="I52" s="24">
        <v>17026.099999999999</v>
      </c>
      <c r="J52" s="24">
        <v>3587.5</v>
      </c>
      <c r="K52" s="24">
        <v>3800</v>
      </c>
      <c r="L52" s="25">
        <v>3839.56</v>
      </c>
      <c r="M52" s="25">
        <f t="shared" si="6"/>
        <v>28278.16</v>
      </c>
      <c r="N52" s="25">
        <f t="shared" si="7"/>
        <v>96721.84</v>
      </c>
    </row>
    <row r="53" spans="1:14" s="6" customFormat="1" ht="18.75" x14ac:dyDescent="0.3">
      <c r="A53" s="19">
        <v>43</v>
      </c>
      <c r="B53" s="20" t="s">
        <v>24</v>
      </c>
      <c r="C53" s="20" t="s">
        <v>3</v>
      </c>
      <c r="D53" s="20" t="s">
        <v>102</v>
      </c>
      <c r="E53" s="21" t="s">
        <v>7</v>
      </c>
      <c r="F53" s="21" t="s">
        <v>90</v>
      </c>
      <c r="G53" s="26">
        <v>50000</v>
      </c>
      <c r="H53" s="27">
        <v>25</v>
      </c>
      <c r="I53" s="25">
        <v>1854</v>
      </c>
      <c r="J53" s="25">
        <v>1435</v>
      </c>
      <c r="K53" s="25">
        <v>1520</v>
      </c>
      <c r="L53" s="25"/>
      <c r="M53" s="25">
        <f t="shared" si="6"/>
        <v>4834</v>
      </c>
      <c r="N53" s="25">
        <f t="shared" si="7"/>
        <v>45166</v>
      </c>
    </row>
    <row r="54" spans="1:14" s="6" customFormat="1" ht="18.75" x14ac:dyDescent="0.3">
      <c r="A54" s="19">
        <v>44</v>
      </c>
      <c r="B54" s="35" t="s">
        <v>154</v>
      </c>
      <c r="C54" s="19" t="s">
        <v>213</v>
      </c>
      <c r="D54" s="20" t="s">
        <v>103</v>
      </c>
      <c r="E54" s="36" t="s">
        <v>7</v>
      </c>
      <c r="F54" s="21" t="s">
        <v>90</v>
      </c>
      <c r="G54" s="22">
        <v>160000</v>
      </c>
      <c r="H54" s="37">
        <v>25</v>
      </c>
      <c r="I54" s="24">
        <v>26218.87</v>
      </c>
      <c r="J54" s="24">
        <v>4592</v>
      </c>
      <c r="K54" s="24">
        <v>4864</v>
      </c>
      <c r="L54" s="38"/>
      <c r="M54" s="25">
        <f t="shared" si="6"/>
        <v>35699.869999999995</v>
      </c>
      <c r="N54" s="25">
        <f t="shared" si="7"/>
        <v>124300.13</v>
      </c>
    </row>
    <row r="55" spans="1:14" s="6" customFormat="1" ht="18.75" x14ac:dyDescent="0.3">
      <c r="A55" s="19">
        <v>45</v>
      </c>
      <c r="B55" s="35" t="s">
        <v>172</v>
      </c>
      <c r="C55" s="19" t="s">
        <v>173</v>
      </c>
      <c r="D55" s="20" t="s">
        <v>103</v>
      </c>
      <c r="E55" s="36" t="s">
        <v>8</v>
      </c>
      <c r="F55" s="21" t="s">
        <v>90</v>
      </c>
      <c r="G55" s="22">
        <v>125000</v>
      </c>
      <c r="H55" s="37">
        <v>25</v>
      </c>
      <c r="I55" s="24">
        <v>17985.990000000002</v>
      </c>
      <c r="J55" s="24">
        <v>3587.5</v>
      </c>
      <c r="K55" s="24">
        <v>3800</v>
      </c>
      <c r="L55" s="38"/>
      <c r="M55" s="25">
        <f t="shared" si="6"/>
        <v>25398.49</v>
      </c>
      <c r="N55" s="25">
        <f t="shared" si="7"/>
        <v>99601.51</v>
      </c>
    </row>
    <row r="56" spans="1:14" s="6" customFormat="1" ht="18.75" x14ac:dyDescent="0.3">
      <c r="A56" s="19">
        <v>46</v>
      </c>
      <c r="B56" s="20" t="s">
        <v>39</v>
      </c>
      <c r="C56" s="39" t="s">
        <v>246</v>
      </c>
      <c r="D56" s="39" t="s">
        <v>103</v>
      </c>
      <c r="E56" s="36" t="s">
        <v>7</v>
      </c>
      <c r="F56" s="21" t="s">
        <v>90</v>
      </c>
      <c r="G56" s="26">
        <v>85000</v>
      </c>
      <c r="H56" s="27">
        <v>25</v>
      </c>
      <c r="I56" s="25">
        <v>8576.99</v>
      </c>
      <c r="J56" s="25">
        <v>2439.5</v>
      </c>
      <c r="K56" s="25">
        <v>2584</v>
      </c>
      <c r="L56" s="25"/>
      <c r="M56" s="25">
        <v>13625.49</v>
      </c>
      <c r="N56" s="25">
        <v>71374.509999999995</v>
      </c>
    </row>
    <row r="57" spans="1:14" s="6" customFormat="1" ht="18.75" x14ac:dyDescent="0.3">
      <c r="A57" s="19">
        <v>47</v>
      </c>
      <c r="B57" s="20" t="s">
        <v>206</v>
      </c>
      <c r="C57" s="39" t="s">
        <v>203</v>
      </c>
      <c r="D57" s="39" t="s">
        <v>103</v>
      </c>
      <c r="E57" s="36" t="s">
        <v>7</v>
      </c>
      <c r="F57" s="21" t="s">
        <v>90</v>
      </c>
      <c r="G57" s="22">
        <v>70000</v>
      </c>
      <c r="H57" s="27">
        <v>25</v>
      </c>
      <c r="I57" s="24">
        <v>5368.48</v>
      </c>
      <c r="J57" s="24">
        <v>2009</v>
      </c>
      <c r="K57" s="24">
        <v>2128</v>
      </c>
      <c r="L57" s="25"/>
      <c r="M57" s="25">
        <f t="shared" si="6"/>
        <v>9530.48</v>
      </c>
      <c r="N57" s="25">
        <f t="shared" si="7"/>
        <v>60469.520000000004</v>
      </c>
    </row>
    <row r="58" spans="1:14" s="6" customFormat="1" ht="18.75" x14ac:dyDescent="0.3">
      <c r="A58" s="19">
        <v>48</v>
      </c>
      <c r="B58" s="20" t="s">
        <v>35</v>
      </c>
      <c r="C58" s="20" t="s">
        <v>214</v>
      </c>
      <c r="D58" s="20" t="s">
        <v>104</v>
      </c>
      <c r="E58" s="21" t="s">
        <v>7</v>
      </c>
      <c r="F58" s="21" t="s">
        <v>90</v>
      </c>
      <c r="G58" s="22">
        <v>125000</v>
      </c>
      <c r="H58" s="23">
        <v>25</v>
      </c>
      <c r="I58" s="24">
        <v>17985.990000000002</v>
      </c>
      <c r="J58" s="24">
        <v>3587.5</v>
      </c>
      <c r="K58" s="24">
        <v>3800</v>
      </c>
      <c r="L58" s="24"/>
      <c r="M58" s="25">
        <f t="shared" si="6"/>
        <v>25398.49</v>
      </c>
      <c r="N58" s="25">
        <f t="shared" si="7"/>
        <v>99601.51</v>
      </c>
    </row>
    <row r="59" spans="1:14" s="6" customFormat="1" ht="18.75" x14ac:dyDescent="0.3">
      <c r="A59" s="19">
        <v>49</v>
      </c>
      <c r="B59" s="20" t="s">
        <v>176</v>
      </c>
      <c r="C59" s="20" t="s">
        <v>177</v>
      </c>
      <c r="D59" s="20" t="s">
        <v>104</v>
      </c>
      <c r="E59" s="21" t="s">
        <v>8</v>
      </c>
      <c r="F59" s="21" t="s">
        <v>90</v>
      </c>
      <c r="G59" s="22">
        <v>75000</v>
      </c>
      <c r="H59" s="23">
        <v>25</v>
      </c>
      <c r="I59" s="24">
        <v>5925.42</v>
      </c>
      <c r="J59" s="24">
        <v>2152.5</v>
      </c>
      <c r="K59" s="24">
        <v>2280</v>
      </c>
      <c r="L59" s="25">
        <v>1919.78</v>
      </c>
      <c r="M59" s="25">
        <f t="shared" si="6"/>
        <v>12302.7</v>
      </c>
      <c r="N59" s="25">
        <f t="shared" si="7"/>
        <v>62697.3</v>
      </c>
    </row>
    <row r="60" spans="1:14" s="6" customFormat="1" ht="18.75" x14ac:dyDescent="0.3">
      <c r="A60" s="19">
        <v>50</v>
      </c>
      <c r="B60" s="20" t="s">
        <v>30</v>
      </c>
      <c r="C60" s="20" t="s">
        <v>13</v>
      </c>
      <c r="D60" s="20" t="s">
        <v>104</v>
      </c>
      <c r="E60" s="21" t="s">
        <v>8</v>
      </c>
      <c r="F60" s="21" t="s">
        <v>90</v>
      </c>
      <c r="G60" s="26">
        <v>75000</v>
      </c>
      <c r="H60" s="27">
        <v>25</v>
      </c>
      <c r="I60" s="31">
        <v>6309.38</v>
      </c>
      <c r="J60" s="25">
        <v>2152.5</v>
      </c>
      <c r="K60" s="25">
        <v>2280</v>
      </c>
      <c r="L60" s="25"/>
      <c r="M60" s="25">
        <f t="shared" si="6"/>
        <v>10766.880000000001</v>
      </c>
      <c r="N60" s="25">
        <f t="shared" si="7"/>
        <v>64233.119999999995</v>
      </c>
    </row>
    <row r="61" spans="1:14" s="6" customFormat="1" ht="18.75" x14ac:dyDescent="0.3">
      <c r="A61" s="19">
        <v>51</v>
      </c>
      <c r="B61" s="20" t="s">
        <v>37</v>
      </c>
      <c r="C61" s="20" t="s">
        <v>15</v>
      </c>
      <c r="D61" s="20" t="s">
        <v>104</v>
      </c>
      <c r="E61" s="21" t="s">
        <v>8</v>
      </c>
      <c r="F61" s="21" t="s">
        <v>90</v>
      </c>
      <c r="G61" s="26">
        <v>40000</v>
      </c>
      <c r="H61" s="27">
        <v>25</v>
      </c>
      <c r="I61" s="19">
        <v>442.65</v>
      </c>
      <c r="J61" s="25">
        <v>1148</v>
      </c>
      <c r="K61" s="25">
        <v>1216</v>
      </c>
      <c r="L61" s="25"/>
      <c r="M61" s="25">
        <f t="shared" si="6"/>
        <v>2831.65</v>
      </c>
      <c r="N61" s="25">
        <f t="shared" si="7"/>
        <v>37168.35</v>
      </c>
    </row>
    <row r="62" spans="1:14" s="6" customFormat="1" ht="18.75" x14ac:dyDescent="0.3">
      <c r="A62" s="19">
        <v>52</v>
      </c>
      <c r="B62" s="20" t="s">
        <v>231</v>
      </c>
      <c r="C62" s="20" t="s">
        <v>15</v>
      </c>
      <c r="D62" s="20" t="s">
        <v>104</v>
      </c>
      <c r="E62" s="21" t="s">
        <v>8</v>
      </c>
      <c r="F62" s="21" t="s">
        <v>90</v>
      </c>
      <c r="G62" s="26">
        <v>43000</v>
      </c>
      <c r="H62" s="27">
        <v>25</v>
      </c>
      <c r="I62" s="19">
        <v>866.06</v>
      </c>
      <c r="J62" s="24">
        <v>1234.0999999999999</v>
      </c>
      <c r="K62" s="24">
        <v>1307.2</v>
      </c>
      <c r="L62" s="25"/>
      <c r="M62" s="25">
        <f>H62+I62+J62+K62</f>
        <v>3432.3599999999997</v>
      </c>
      <c r="N62" s="25">
        <f t="shared" si="7"/>
        <v>39567.64</v>
      </c>
    </row>
    <row r="63" spans="1:14" s="6" customFormat="1" ht="18.75" x14ac:dyDescent="0.3">
      <c r="A63" s="19">
        <v>53</v>
      </c>
      <c r="B63" s="20" t="s">
        <v>36</v>
      </c>
      <c r="C63" s="20" t="s">
        <v>15</v>
      </c>
      <c r="D63" s="20" t="s">
        <v>104</v>
      </c>
      <c r="E63" s="21" t="s">
        <v>8</v>
      </c>
      <c r="F63" s="21" t="s">
        <v>90</v>
      </c>
      <c r="G63" s="26">
        <v>50000</v>
      </c>
      <c r="H63" s="27">
        <v>25</v>
      </c>
      <c r="I63" s="25">
        <v>1854</v>
      </c>
      <c r="J63" s="25">
        <v>1435</v>
      </c>
      <c r="K63" s="25">
        <v>1520</v>
      </c>
      <c r="L63" s="25"/>
      <c r="M63" s="25">
        <f t="shared" si="6"/>
        <v>4834</v>
      </c>
      <c r="N63" s="25">
        <f t="shared" si="7"/>
        <v>45166</v>
      </c>
    </row>
    <row r="64" spans="1:14" s="6" customFormat="1" ht="18.75" x14ac:dyDescent="0.3">
      <c r="A64" s="19">
        <v>54</v>
      </c>
      <c r="B64" s="20" t="s">
        <v>178</v>
      </c>
      <c r="C64" s="20" t="s">
        <v>15</v>
      </c>
      <c r="D64" s="20" t="s">
        <v>104</v>
      </c>
      <c r="E64" s="21" t="s">
        <v>8</v>
      </c>
      <c r="F64" s="21" t="s">
        <v>90</v>
      </c>
      <c r="G64" s="26">
        <v>40000</v>
      </c>
      <c r="H64" s="27">
        <v>25</v>
      </c>
      <c r="I64" s="25">
        <v>442.65</v>
      </c>
      <c r="J64" s="25">
        <v>1148</v>
      </c>
      <c r="K64" s="25">
        <v>1216</v>
      </c>
      <c r="L64" s="20"/>
      <c r="M64" s="25">
        <f t="shared" si="6"/>
        <v>2831.65</v>
      </c>
      <c r="N64" s="25">
        <f t="shared" si="7"/>
        <v>37168.35</v>
      </c>
    </row>
    <row r="65" spans="1:14" s="6" customFormat="1" ht="18.75" x14ac:dyDescent="0.3">
      <c r="A65" s="19">
        <v>55</v>
      </c>
      <c r="B65" s="20" t="s">
        <v>183</v>
      </c>
      <c r="C65" s="20" t="s">
        <v>15</v>
      </c>
      <c r="D65" s="20" t="s">
        <v>104</v>
      </c>
      <c r="E65" s="21" t="s">
        <v>8</v>
      </c>
      <c r="F65" s="21" t="s">
        <v>90</v>
      </c>
      <c r="G65" s="26">
        <v>40000</v>
      </c>
      <c r="H65" s="27">
        <v>25</v>
      </c>
      <c r="I65" s="25">
        <v>0</v>
      </c>
      <c r="J65" s="25">
        <v>1148</v>
      </c>
      <c r="K65" s="25">
        <v>1216</v>
      </c>
      <c r="L65" s="20"/>
      <c r="M65" s="25">
        <f t="shared" si="6"/>
        <v>2389</v>
      </c>
      <c r="N65" s="25">
        <f t="shared" si="7"/>
        <v>37611</v>
      </c>
    </row>
    <row r="66" spans="1:14" s="6" customFormat="1" ht="18.75" x14ac:dyDescent="0.3">
      <c r="A66" s="19">
        <v>56</v>
      </c>
      <c r="B66" s="19" t="s">
        <v>168</v>
      </c>
      <c r="C66" s="20" t="s">
        <v>15</v>
      </c>
      <c r="D66" s="20" t="s">
        <v>104</v>
      </c>
      <c r="E66" s="21" t="s">
        <v>8</v>
      </c>
      <c r="F66" s="21" t="s">
        <v>90</v>
      </c>
      <c r="G66" s="26">
        <v>40000</v>
      </c>
      <c r="H66" s="27">
        <v>25</v>
      </c>
      <c r="I66" s="25">
        <v>442.65</v>
      </c>
      <c r="J66" s="25">
        <v>1148</v>
      </c>
      <c r="K66" s="25">
        <v>1216</v>
      </c>
      <c r="L66" s="20"/>
      <c r="M66" s="25">
        <f t="shared" si="6"/>
        <v>2831.65</v>
      </c>
      <c r="N66" s="25">
        <f t="shared" si="7"/>
        <v>37168.35</v>
      </c>
    </row>
    <row r="67" spans="1:14" s="6" customFormat="1" ht="18.75" x14ac:dyDescent="0.3">
      <c r="A67" s="19">
        <v>57</v>
      </c>
      <c r="B67" s="20" t="s">
        <v>83</v>
      </c>
      <c r="C67" s="20" t="s">
        <v>181</v>
      </c>
      <c r="D67" s="20" t="s">
        <v>182</v>
      </c>
      <c r="E67" s="21" t="s">
        <v>8</v>
      </c>
      <c r="F67" s="21" t="s">
        <v>90</v>
      </c>
      <c r="G67" s="22">
        <v>160000</v>
      </c>
      <c r="H67" s="27">
        <v>25</v>
      </c>
      <c r="I67" s="24">
        <v>26218.87</v>
      </c>
      <c r="J67" s="24">
        <v>4592</v>
      </c>
      <c r="K67" s="24">
        <v>4864</v>
      </c>
      <c r="L67" s="25"/>
      <c r="M67" s="25">
        <f t="shared" si="6"/>
        <v>35699.869999999995</v>
      </c>
      <c r="N67" s="25">
        <f t="shared" si="7"/>
        <v>124300.13</v>
      </c>
    </row>
    <row r="68" spans="1:14" s="6" customFormat="1" ht="18.75" x14ac:dyDescent="0.3">
      <c r="A68" s="19">
        <v>58</v>
      </c>
      <c r="B68" s="20" t="s">
        <v>189</v>
      </c>
      <c r="C68" s="19" t="s">
        <v>137</v>
      </c>
      <c r="D68" s="19" t="s">
        <v>105</v>
      </c>
      <c r="E68" s="21" t="s">
        <v>8</v>
      </c>
      <c r="F68" s="21" t="s">
        <v>90</v>
      </c>
      <c r="G68" s="22">
        <v>160000</v>
      </c>
      <c r="H68" s="27">
        <v>25</v>
      </c>
      <c r="I68" s="24">
        <v>26218.87</v>
      </c>
      <c r="J68" s="24">
        <v>4592</v>
      </c>
      <c r="K68" s="24">
        <v>4864</v>
      </c>
      <c r="L68" s="25"/>
      <c r="M68" s="25">
        <f t="shared" si="6"/>
        <v>35699.869999999995</v>
      </c>
      <c r="N68" s="25">
        <f t="shared" si="7"/>
        <v>124300.13</v>
      </c>
    </row>
    <row r="69" spans="1:14" s="6" customFormat="1" ht="18.75" x14ac:dyDescent="0.3">
      <c r="A69" s="19">
        <v>59</v>
      </c>
      <c r="B69" s="20" t="s">
        <v>79</v>
      </c>
      <c r="C69" s="19" t="s">
        <v>12</v>
      </c>
      <c r="D69" s="20" t="s">
        <v>105</v>
      </c>
      <c r="E69" s="21" t="s">
        <v>7</v>
      </c>
      <c r="F69" s="21" t="s">
        <v>90</v>
      </c>
      <c r="G69" s="22">
        <v>70000</v>
      </c>
      <c r="H69" s="27">
        <v>25</v>
      </c>
      <c r="I69" s="24">
        <v>5368.48</v>
      </c>
      <c r="J69" s="24">
        <v>2009</v>
      </c>
      <c r="K69" s="24">
        <v>2128</v>
      </c>
      <c r="L69" s="25"/>
      <c r="M69" s="25">
        <f t="shared" si="6"/>
        <v>9530.48</v>
      </c>
      <c r="N69" s="25">
        <f t="shared" si="7"/>
        <v>60469.520000000004</v>
      </c>
    </row>
    <row r="70" spans="1:14" s="6" customFormat="1" ht="19.5" customHeight="1" x14ac:dyDescent="0.3">
      <c r="A70" s="19">
        <v>60</v>
      </c>
      <c r="B70" s="20" t="s">
        <v>148</v>
      </c>
      <c r="C70" s="20" t="s">
        <v>2</v>
      </c>
      <c r="D70" s="20" t="s">
        <v>105</v>
      </c>
      <c r="E70" s="21" t="s">
        <v>8</v>
      </c>
      <c r="F70" s="21" t="s">
        <v>90</v>
      </c>
      <c r="G70" s="22">
        <v>100000</v>
      </c>
      <c r="H70" s="23">
        <v>25</v>
      </c>
      <c r="I70" s="24">
        <v>12105.37</v>
      </c>
      <c r="J70" s="24">
        <v>2870</v>
      </c>
      <c r="K70" s="24">
        <v>3040</v>
      </c>
      <c r="L70" s="25"/>
      <c r="M70" s="25">
        <f>H70+I70+J70+K70+L70</f>
        <v>18040.370000000003</v>
      </c>
      <c r="N70" s="25">
        <f>G70-M70</f>
        <v>81959.63</v>
      </c>
    </row>
    <row r="71" spans="1:14" s="6" customFormat="1" ht="18.75" x14ac:dyDescent="0.3">
      <c r="A71" s="19">
        <v>61</v>
      </c>
      <c r="B71" s="20" t="s">
        <v>210</v>
      </c>
      <c r="C71" s="20" t="s">
        <v>4</v>
      </c>
      <c r="D71" s="20" t="s">
        <v>105</v>
      </c>
      <c r="E71" s="21" t="s">
        <v>8</v>
      </c>
      <c r="F71" s="21" t="s">
        <v>90</v>
      </c>
      <c r="G71" s="26">
        <v>60000</v>
      </c>
      <c r="H71" s="27">
        <v>25</v>
      </c>
      <c r="I71" s="25">
        <v>3486.68</v>
      </c>
      <c r="J71" s="25">
        <v>1722</v>
      </c>
      <c r="K71" s="25">
        <v>1824</v>
      </c>
      <c r="L71" s="25"/>
      <c r="M71" s="25">
        <f>+H71+I71+J71+K71+L71</f>
        <v>7057.68</v>
      </c>
      <c r="N71" s="25">
        <f>+G71-M71</f>
        <v>52942.32</v>
      </c>
    </row>
    <row r="72" spans="1:14" s="6" customFormat="1" ht="18.75" x14ac:dyDescent="0.3">
      <c r="A72" s="19">
        <v>62</v>
      </c>
      <c r="B72" s="20" t="s">
        <v>45</v>
      </c>
      <c r="C72" s="20" t="s">
        <v>215</v>
      </c>
      <c r="D72" s="19" t="s">
        <v>106</v>
      </c>
      <c r="E72" s="21" t="s">
        <v>7</v>
      </c>
      <c r="F72" s="21" t="s">
        <v>90</v>
      </c>
      <c r="G72" s="22">
        <v>125000</v>
      </c>
      <c r="H72" s="27">
        <v>25</v>
      </c>
      <c r="I72" s="24">
        <v>17985.990000000002</v>
      </c>
      <c r="J72" s="24">
        <v>3587.5</v>
      </c>
      <c r="K72" s="24">
        <v>3800</v>
      </c>
      <c r="L72" s="20"/>
      <c r="M72" s="25">
        <f>+H72+I72+J72+K72+L72</f>
        <v>25398.49</v>
      </c>
      <c r="N72" s="25">
        <f>+G72-M72</f>
        <v>99601.51</v>
      </c>
    </row>
    <row r="73" spans="1:14" s="6" customFormat="1" ht="18.75" x14ac:dyDescent="0.3">
      <c r="A73" s="19">
        <v>63</v>
      </c>
      <c r="B73" s="20" t="s">
        <v>72</v>
      </c>
      <c r="C73" s="20" t="s">
        <v>225</v>
      </c>
      <c r="D73" s="19" t="s">
        <v>106</v>
      </c>
      <c r="E73" s="21" t="s">
        <v>8</v>
      </c>
      <c r="F73" s="21" t="s">
        <v>90</v>
      </c>
      <c r="G73" s="22">
        <v>100000</v>
      </c>
      <c r="H73" s="23">
        <v>25</v>
      </c>
      <c r="I73" s="24">
        <v>12105.37</v>
      </c>
      <c r="J73" s="24">
        <v>2870</v>
      </c>
      <c r="K73" s="24">
        <v>3040</v>
      </c>
      <c r="L73" s="25"/>
      <c r="M73" s="25">
        <f>H73+I73+J73+K73+L73</f>
        <v>18040.370000000003</v>
      </c>
      <c r="N73" s="25">
        <f>G73-M73</f>
        <v>81959.63</v>
      </c>
    </row>
    <row r="74" spans="1:14" s="6" customFormat="1" ht="18.75" x14ac:dyDescent="0.3">
      <c r="A74" s="19">
        <v>64</v>
      </c>
      <c r="B74" s="20" t="s">
        <v>160</v>
      </c>
      <c r="C74" s="19" t="s">
        <v>13</v>
      </c>
      <c r="D74" s="19" t="s">
        <v>106</v>
      </c>
      <c r="E74" s="21" t="s">
        <v>7</v>
      </c>
      <c r="F74" s="21" t="s">
        <v>90</v>
      </c>
      <c r="G74" s="22">
        <v>60000</v>
      </c>
      <c r="H74" s="23">
        <v>25</v>
      </c>
      <c r="I74" s="25">
        <v>3486.68</v>
      </c>
      <c r="J74" s="24">
        <v>1722</v>
      </c>
      <c r="K74" s="24">
        <v>1824</v>
      </c>
      <c r="L74" s="19"/>
      <c r="M74" s="25">
        <v>7057.68</v>
      </c>
      <c r="N74" s="25">
        <v>52942.32</v>
      </c>
    </row>
    <row r="75" spans="1:14" s="6" customFormat="1" ht="18.75" x14ac:dyDescent="0.3">
      <c r="A75" s="19">
        <v>65</v>
      </c>
      <c r="B75" s="20" t="s">
        <v>202</v>
      </c>
      <c r="C75" s="20" t="s">
        <v>3</v>
      </c>
      <c r="D75" s="19" t="s">
        <v>106</v>
      </c>
      <c r="E75" s="21" t="s">
        <v>8</v>
      </c>
      <c r="F75" s="21" t="s">
        <v>90</v>
      </c>
      <c r="G75" s="26">
        <v>50000</v>
      </c>
      <c r="H75" s="27">
        <v>25</v>
      </c>
      <c r="I75" s="25">
        <v>1854</v>
      </c>
      <c r="J75" s="25">
        <v>1435</v>
      </c>
      <c r="K75" s="25">
        <v>1520</v>
      </c>
      <c r="L75" s="20"/>
      <c r="M75" s="25">
        <f>+H75+I75+J75+K75+L75</f>
        <v>4834</v>
      </c>
      <c r="N75" s="25">
        <f>+G75-M75</f>
        <v>45166</v>
      </c>
    </row>
    <row r="76" spans="1:14" s="6" customFormat="1" ht="18.75" x14ac:dyDescent="0.3">
      <c r="A76" s="19">
        <v>66</v>
      </c>
      <c r="B76" s="20" t="s">
        <v>158</v>
      </c>
      <c r="C76" s="20" t="s">
        <v>159</v>
      </c>
      <c r="D76" s="19" t="s">
        <v>107</v>
      </c>
      <c r="E76" s="21" t="s">
        <v>7</v>
      </c>
      <c r="F76" s="21" t="s">
        <v>90</v>
      </c>
      <c r="G76" s="22">
        <v>125000</v>
      </c>
      <c r="H76" s="27">
        <v>25</v>
      </c>
      <c r="I76" s="24">
        <v>17985.990000000002</v>
      </c>
      <c r="J76" s="24">
        <v>3587.5</v>
      </c>
      <c r="K76" s="24">
        <v>3800</v>
      </c>
      <c r="L76" s="20"/>
      <c r="M76" s="25">
        <v>16568.739999999998</v>
      </c>
      <c r="N76" s="25">
        <v>78431.260000000009</v>
      </c>
    </row>
    <row r="77" spans="1:14" s="6" customFormat="1" ht="18.75" x14ac:dyDescent="0.3">
      <c r="A77" s="19">
        <v>67</v>
      </c>
      <c r="B77" s="20" t="s">
        <v>124</v>
      </c>
      <c r="C77" s="19" t="s">
        <v>88</v>
      </c>
      <c r="D77" s="19" t="s">
        <v>107</v>
      </c>
      <c r="E77" s="21" t="s">
        <v>8</v>
      </c>
      <c r="F77" s="21" t="s">
        <v>90</v>
      </c>
      <c r="G77" s="26">
        <v>40000</v>
      </c>
      <c r="H77" s="27">
        <v>25</v>
      </c>
      <c r="I77" s="31">
        <v>442.65</v>
      </c>
      <c r="J77" s="25">
        <v>1148</v>
      </c>
      <c r="K77" s="25">
        <v>1216</v>
      </c>
      <c r="L77" s="25"/>
      <c r="M77" s="25">
        <f t="shared" ref="M77" si="8">+H77+I77+J77+K77+L77</f>
        <v>2831.65</v>
      </c>
      <c r="N77" s="25">
        <f t="shared" ref="N77" si="9">+G77-M77</f>
        <v>37168.35</v>
      </c>
    </row>
    <row r="78" spans="1:14" s="6" customFormat="1" ht="18.75" x14ac:dyDescent="0.3">
      <c r="A78" s="19">
        <v>68</v>
      </c>
      <c r="B78" s="20" t="s">
        <v>240</v>
      </c>
      <c r="C78" s="20" t="s">
        <v>14</v>
      </c>
      <c r="D78" s="19" t="s">
        <v>107</v>
      </c>
      <c r="E78" s="21" t="s">
        <v>8</v>
      </c>
      <c r="F78" s="21" t="s">
        <v>90</v>
      </c>
      <c r="G78" s="75">
        <v>43000</v>
      </c>
      <c r="H78" s="27">
        <v>25</v>
      </c>
      <c r="I78" s="48">
        <v>866.06</v>
      </c>
      <c r="J78" s="74">
        <v>1234.0999999999999</v>
      </c>
      <c r="K78" s="74">
        <v>1307.2</v>
      </c>
      <c r="L78" s="25"/>
      <c r="M78" s="25">
        <f>+H78+I78+J78+K78</f>
        <v>3432.3599999999997</v>
      </c>
      <c r="N78" s="25">
        <f>+G78-M78</f>
        <v>39567.64</v>
      </c>
    </row>
    <row r="79" spans="1:14" s="6" customFormat="1" ht="18.75" x14ac:dyDescent="0.3">
      <c r="A79" s="19">
        <v>69</v>
      </c>
      <c r="B79" s="20" t="s">
        <v>73</v>
      </c>
      <c r="C79" s="20" t="s">
        <v>14</v>
      </c>
      <c r="D79" s="20" t="s">
        <v>107</v>
      </c>
      <c r="E79" s="21" t="s">
        <v>7</v>
      </c>
      <c r="F79" s="21" t="s">
        <v>90</v>
      </c>
      <c r="G79" s="26">
        <v>35000</v>
      </c>
      <c r="H79" s="27">
        <v>25</v>
      </c>
      <c r="I79" s="31">
        <v>0</v>
      </c>
      <c r="J79" s="24">
        <v>1004.5</v>
      </c>
      <c r="K79" s="24">
        <v>1064</v>
      </c>
      <c r="L79" s="25"/>
      <c r="M79" s="25">
        <f t="shared" ref="M79:M100" si="10">+H79+I79+J79+K79+L79</f>
        <v>2093.5</v>
      </c>
      <c r="N79" s="25">
        <f t="shared" ref="N79:N100" si="11">+G79-M79</f>
        <v>32906.5</v>
      </c>
    </row>
    <row r="80" spans="1:14" s="6" customFormat="1" ht="18.75" x14ac:dyDescent="0.3">
      <c r="A80" s="19">
        <v>70</v>
      </c>
      <c r="B80" s="20" t="s">
        <v>75</v>
      </c>
      <c r="C80" s="20" t="s">
        <v>14</v>
      </c>
      <c r="D80" s="20" t="s">
        <v>107</v>
      </c>
      <c r="E80" s="21" t="s">
        <v>7</v>
      </c>
      <c r="F80" s="21" t="s">
        <v>90</v>
      </c>
      <c r="G80" s="26">
        <v>35000</v>
      </c>
      <c r="H80" s="27">
        <v>25</v>
      </c>
      <c r="I80" s="25">
        <v>0</v>
      </c>
      <c r="J80" s="25">
        <v>1004.5</v>
      </c>
      <c r="K80" s="25">
        <v>1064</v>
      </c>
      <c r="L80" s="20"/>
      <c r="M80" s="25">
        <f t="shared" si="10"/>
        <v>2093.5</v>
      </c>
      <c r="N80" s="25">
        <f t="shared" si="11"/>
        <v>32906.5</v>
      </c>
    </row>
    <row r="81" spans="1:14" s="6" customFormat="1" ht="18.75" x14ac:dyDescent="0.3">
      <c r="A81" s="19">
        <v>71</v>
      </c>
      <c r="B81" s="19" t="s">
        <v>149</v>
      </c>
      <c r="C81" s="20" t="s">
        <v>14</v>
      </c>
      <c r="D81" s="20" t="s">
        <v>107</v>
      </c>
      <c r="E81" s="21" t="s">
        <v>8</v>
      </c>
      <c r="F81" s="21" t="s">
        <v>90</v>
      </c>
      <c r="G81" s="26">
        <v>40000</v>
      </c>
      <c r="H81" s="27">
        <v>25</v>
      </c>
      <c r="I81" s="25">
        <v>442.65</v>
      </c>
      <c r="J81" s="25">
        <v>1148</v>
      </c>
      <c r="K81" s="25">
        <v>1216</v>
      </c>
      <c r="L81" s="20"/>
      <c r="M81" s="25">
        <f t="shared" si="10"/>
        <v>2831.65</v>
      </c>
      <c r="N81" s="25">
        <f t="shared" si="11"/>
        <v>37168.35</v>
      </c>
    </row>
    <row r="82" spans="1:14" s="6" customFormat="1" ht="15.75" customHeight="1" x14ac:dyDescent="0.3">
      <c r="A82" s="19">
        <v>72</v>
      </c>
      <c r="B82" s="20" t="s">
        <v>77</v>
      </c>
      <c r="C82" s="20" t="s">
        <v>213</v>
      </c>
      <c r="D82" s="19" t="s">
        <v>108</v>
      </c>
      <c r="E82" s="21" t="s">
        <v>7</v>
      </c>
      <c r="F82" s="21" t="s">
        <v>90</v>
      </c>
      <c r="G82" s="22">
        <v>125000</v>
      </c>
      <c r="H82" s="27">
        <v>25</v>
      </c>
      <c r="I82" s="24">
        <v>17985.990000000002</v>
      </c>
      <c r="J82" s="24">
        <v>3587.5</v>
      </c>
      <c r="K82" s="24">
        <v>3800</v>
      </c>
      <c r="L82" s="25"/>
      <c r="M82" s="25">
        <f t="shared" si="10"/>
        <v>25398.49</v>
      </c>
      <c r="N82" s="25">
        <f t="shared" si="11"/>
        <v>99601.51</v>
      </c>
    </row>
    <row r="83" spans="1:14" s="6" customFormat="1" ht="15.75" customHeight="1" x14ac:dyDescent="0.3">
      <c r="A83" s="19">
        <v>73</v>
      </c>
      <c r="B83" s="20" t="s">
        <v>238</v>
      </c>
      <c r="C83" s="20" t="s">
        <v>239</v>
      </c>
      <c r="D83" s="19" t="s">
        <v>108</v>
      </c>
      <c r="E83" s="21" t="s">
        <v>8</v>
      </c>
      <c r="F83" s="21" t="s">
        <v>90</v>
      </c>
      <c r="G83" s="75">
        <v>43000</v>
      </c>
      <c r="H83" s="27">
        <v>25</v>
      </c>
      <c r="I83" s="48">
        <v>866.06</v>
      </c>
      <c r="J83" s="74">
        <v>1234.0999999999999</v>
      </c>
      <c r="K83" s="74">
        <v>1307.2</v>
      </c>
      <c r="L83" s="25"/>
      <c r="M83" s="25">
        <f>+H83+I83+J83+K83</f>
        <v>3432.3599999999997</v>
      </c>
      <c r="N83" s="25">
        <f>+G83-M83</f>
        <v>39567.64</v>
      </c>
    </row>
    <row r="84" spans="1:14" s="6" customFormat="1" ht="18.75" x14ac:dyDescent="0.3">
      <c r="A84" s="19">
        <v>74</v>
      </c>
      <c r="B84" s="20" t="s">
        <v>67</v>
      </c>
      <c r="C84" s="20" t="s">
        <v>3</v>
      </c>
      <c r="D84" s="20" t="s">
        <v>128</v>
      </c>
      <c r="E84" s="21" t="s">
        <v>8</v>
      </c>
      <c r="F84" s="21" t="s">
        <v>90</v>
      </c>
      <c r="G84" s="26">
        <v>50000</v>
      </c>
      <c r="H84" s="27">
        <v>25</v>
      </c>
      <c r="I84" s="24">
        <v>1854</v>
      </c>
      <c r="J84" s="25">
        <v>1435</v>
      </c>
      <c r="K84" s="25">
        <v>1520</v>
      </c>
      <c r="L84" s="25"/>
      <c r="M84" s="25">
        <f t="shared" si="10"/>
        <v>4834</v>
      </c>
      <c r="N84" s="25">
        <f t="shared" si="11"/>
        <v>45166</v>
      </c>
    </row>
    <row r="85" spans="1:14" s="6" customFormat="1" ht="18.75" x14ac:dyDescent="0.3">
      <c r="A85" s="19">
        <v>75</v>
      </c>
      <c r="B85" s="20" t="s">
        <v>68</v>
      </c>
      <c r="C85" s="20" t="s">
        <v>13</v>
      </c>
      <c r="D85" s="20" t="s">
        <v>110</v>
      </c>
      <c r="E85" s="21" t="s">
        <v>7</v>
      </c>
      <c r="F85" s="21" t="s">
        <v>90</v>
      </c>
      <c r="G85" s="26">
        <v>60000</v>
      </c>
      <c r="H85" s="27">
        <v>25</v>
      </c>
      <c r="I85" s="24">
        <v>3486.68</v>
      </c>
      <c r="J85" s="25">
        <v>1722</v>
      </c>
      <c r="K85" s="25">
        <v>1824</v>
      </c>
      <c r="L85" s="25"/>
      <c r="M85" s="25">
        <f t="shared" si="10"/>
        <v>7057.68</v>
      </c>
      <c r="N85" s="25">
        <f t="shared" si="11"/>
        <v>52942.32</v>
      </c>
    </row>
    <row r="86" spans="1:14" s="6" customFormat="1" ht="18.75" x14ac:dyDescent="0.3">
      <c r="A86" s="19">
        <v>76</v>
      </c>
      <c r="B86" s="20" t="s">
        <v>70</v>
      </c>
      <c r="C86" s="20" t="s">
        <v>3</v>
      </c>
      <c r="D86" s="20" t="s">
        <v>110</v>
      </c>
      <c r="E86" s="21" t="s">
        <v>8</v>
      </c>
      <c r="F86" s="21" t="s">
        <v>90</v>
      </c>
      <c r="G86" s="26">
        <v>60000</v>
      </c>
      <c r="H86" s="27">
        <v>25</v>
      </c>
      <c r="I86" s="25">
        <v>3486.68</v>
      </c>
      <c r="J86" s="25">
        <v>1722</v>
      </c>
      <c r="K86" s="25">
        <v>1824</v>
      </c>
      <c r="L86" s="25"/>
      <c r="M86" s="25">
        <f t="shared" si="10"/>
        <v>7057.68</v>
      </c>
      <c r="N86" s="25">
        <f t="shared" si="11"/>
        <v>52942.32</v>
      </c>
    </row>
    <row r="87" spans="1:14" s="6" customFormat="1" ht="18.75" x14ac:dyDescent="0.3">
      <c r="A87" s="19">
        <v>77</v>
      </c>
      <c r="B87" s="20" t="s">
        <v>42</v>
      </c>
      <c r="C87" s="20" t="s">
        <v>5</v>
      </c>
      <c r="D87" s="20" t="s">
        <v>216</v>
      </c>
      <c r="E87" s="21" t="s">
        <v>8</v>
      </c>
      <c r="F87" s="21" t="s">
        <v>90</v>
      </c>
      <c r="G87" s="26">
        <v>40000</v>
      </c>
      <c r="H87" s="27">
        <v>25</v>
      </c>
      <c r="I87" s="19">
        <v>442.65</v>
      </c>
      <c r="J87" s="25">
        <v>1148</v>
      </c>
      <c r="K87" s="25">
        <v>1216</v>
      </c>
      <c r="L87" s="25"/>
      <c r="M87" s="25">
        <f t="shared" si="10"/>
        <v>2831.65</v>
      </c>
      <c r="N87" s="25">
        <f t="shared" si="11"/>
        <v>37168.35</v>
      </c>
    </row>
    <row r="88" spans="1:14" s="6" customFormat="1" ht="18.75" x14ac:dyDescent="0.3">
      <c r="A88" s="19">
        <v>78</v>
      </c>
      <c r="B88" s="20" t="s">
        <v>41</v>
      </c>
      <c r="C88" s="20" t="s">
        <v>226</v>
      </c>
      <c r="D88" s="20" t="s">
        <v>117</v>
      </c>
      <c r="E88" s="21" t="s">
        <v>7</v>
      </c>
      <c r="F88" s="21" t="s">
        <v>90</v>
      </c>
      <c r="G88" s="22">
        <v>125000</v>
      </c>
      <c r="H88" s="27">
        <v>25</v>
      </c>
      <c r="I88" s="24">
        <v>17985.990000000002</v>
      </c>
      <c r="J88" s="24">
        <v>3587.5</v>
      </c>
      <c r="K88" s="24">
        <v>3800</v>
      </c>
      <c r="L88" s="25"/>
      <c r="M88" s="25">
        <f t="shared" si="10"/>
        <v>25398.49</v>
      </c>
      <c r="N88" s="25">
        <f t="shared" si="11"/>
        <v>99601.51</v>
      </c>
    </row>
    <row r="89" spans="1:14" s="6" customFormat="1" ht="18.75" x14ac:dyDescent="0.3">
      <c r="A89" s="19">
        <v>79</v>
      </c>
      <c r="B89" s="20" t="s">
        <v>40</v>
      </c>
      <c r="C89" s="20" t="s">
        <v>2</v>
      </c>
      <c r="D89" s="20" t="s">
        <v>117</v>
      </c>
      <c r="E89" s="41" t="s">
        <v>7</v>
      </c>
      <c r="F89" s="41" t="s">
        <v>90</v>
      </c>
      <c r="G89" s="42">
        <v>70000</v>
      </c>
      <c r="H89" s="43">
        <v>25</v>
      </c>
      <c r="I89" s="24">
        <v>5368.48</v>
      </c>
      <c r="J89" s="44">
        <v>2009</v>
      </c>
      <c r="K89" s="44">
        <v>2128</v>
      </c>
      <c r="L89" s="25"/>
      <c r="M89" s="25">
        <f t="shared" si="10"/>
        <v>9530.48</v>
      </c>
      <c r="N89" s="25">
        <f t="shared" si="11"/>
        <v>60469.520000000004</v>
      </c>
    </row>
    <row r="90" spans="1:14" s="6" customFormat="1" ht="18.75" x14ac:dyDescent="0.3">
      <c r="A90" s="19">
        <v>80</v>
      </c>
      <c r="B90" s="19" t="s">
        <v>132</v>
      </c>
      <c r="C90" s="20" t="s">
        <v>3</v>
      </c>
      <c r="D90" s="20" t="s">
        <v>117</v>
      </c>
      <c r="E90" s="41" t="s">
        <v>8</v>
      </c>
      <c r="F90" s="41" t="s">
        <v>90</v>
      </c>
      <c r="G90" s="26">
        <v>60000</v>
      </c>
      <c r="H90" s="27">
        <v>25</v>
      </c>
      <c r="I90" s="24">
        <v>3486.68</v>
      </c>
      <c r="J90" s="25">
        <v>1722</v>
      </c>
      <c r="K90" s="25">
        <v>1824</v>
      </c>
      <c r="L90" s="25"/>
      <c r="M90" s="25">
        <f t="shared" si="10"/>
        <v>7057.68</v>
      </c>
      <c r="N90" s="25">
        <f t="shared" si="11"/>
        <v>52942.32</v>
      </c>
    </row>
    <row r="91" spans="1:14" s="6" customFormat="1" ht="18.75" x14ac:dyDescent="0.3">
      <c r="A91" s="19">
        <v>81</v>
      </c>
      <c r="B91" s="20" t="s">
        <v>29</v>
      </c>
      <c r="C91" s="19" t="s">
        <v>179</v>
      </c>
      <c r="D91" s="20" t="s">
        <v>180</v>
      </c>
      <c r="E91" s="21" t="s">
        <v>8</v>
      </c>
      <c r="F91" s="21" t="s">
        <v>90</v>
      </c>
      <c r="G91" s="22">
        <v>200000</v>
      </c>
      <c r="H91" s="27">
        <v>25</v>
      </c>
      <c r="I91" s="24">
        <v>35627.870000000003</v>
      </c>
      <c r="J91" s="24">
        <v>5740</v>
      </c>
      <c r="K91" s="24">
        <v>6080</v>
      </c>
      <c r="L91" s="22"/>
      <c r="M91" s="25">
        <f t="shared" si="10"/>
        <v>47472.87</v>
      </c>
      <c r="N91" s="25">
        <f t="shared" si="11"/>
        <v>152527.13</v>
      </c>
    </row>
    <row r="92" spans="1:14" s="6" customFormat="1" ht="18.75" x14ac:dyDescent="0.3">
      <c r="A92" s="19">
        <v>82</v>
      </c>
      <c r="B92" s="20" t="s">
        <v>152</v>
      </c>
      <c r="C92" s="20" t="s">
        <v>213</v>
      </c>
      <c r="D92" s="20" t="s">
        <v>151</v>
      </c>
      <c r="E92" s="21" t="s">
        <v>7</v>
      </c>
      <c r="F92" s="21" t="s">
        <v>90</v>
      </c>
      <c r="G92" s="22">
        <v>160000</v>
      </c>
      <c r="H92" s="27">
        <v>25</v>
      </c>
      <c r="I92" s="24">
        <v>26218.87</v>
      </c>
      <c r="J92" s="24">
        <v>4592</v>
      </c>
      <c r="K92" s="24">
        <v>4864</v>
      </c>
      <c r="L92" s="25"/>
      <c r="M92" s="25">
        <f t="shared" si="10"/>
        <v>35699.869999999995</v>
      </c>
      <c r="N92" s="25">
        <f t="shared" si="11"/>
        <v>124300.13</v>
      </c>
    </row>
    <row r="93" spans="1:14" s="6" customFormat="1" ht="18.75" x14ac:dyDescent="0.3">
      <c r="A93" s="19">
        <v>83</v>
      </c>
      <c r="B93" s="20" t="s">
        <v>126</v>
      </c>
      <c r="C93" s="20" t="s">
        <v>185</v>
      </c>
      <c r="D93" s="20" t="s">
        <v>109</v>
      </c>
      <c r="E93" s="21" t="s">
        <v>7</v>
      </c>
      <c r="F93" s="21" t="s">
        <v>90</v>
      </c>
      <c r="G93" s="22">
        <v>125000</v>
      </c>
      <c r="H93" s="27">
        <v>25</v>
      </c>
      <c r="I93" s="24">
        <v>17985.990000000002</v>
      </c>
      <c r="J93" s="24">
        <v>3587.5</v>
      </c>
      <c r="K93" s="24">
        <v>3800</v>
      </c>
      <c r="L93" s="25"/>
      <c r="M93" s="25">
        <f t="shared" si="10"/>
        <v>25398.49</v>
      </c>
      <c r="N93" s="25">
        <f t="shared" si="11"/>
        <v>99601.51</v>
      </c>
    </row>
    <row r="94" spans="1:14" s="6" customFormat="1" ht="18.75" x14ac:dyDescent="0.3">
      <c r="A94" s="19">
        <v>84</v>
      </c>
      <c r="B94" s="20" t="s">
        <v>204</v>
      </c>
      <c r="C94" s="20" t="s">
        <v>203</v>
      </c>
      <c r="D94" s="20" t="s">
        <v>109</v>
      </c>
      <c r="E94" s="21" t="s">
        <v>7</v>
      </c>
      <c r="F94" s="21" t="s">
        <v>90</v>
      </c>
      <c r="G94" s="26">
        <v>50000</v>
      </c>
      <c r="H94" s="23">
        <v>25</v>
      </c>
      <c r="I94" s="24">
        <v>1854</v>
      </c>
      <c r="J94" s="24">
        <v>1435</v>
      </c>
      <c r="K94" s="24">
        <v>1520</v>
      </c>
      <c r="L94" s="24"/>
      <c r="M94" s="25">
        <f t="shared" si="10"/>
        <v>4834</v>
      </c>
      <c r="N94" s="25">
        <f t="shared" si="11"/>
        <v>45166</v>
      </c>
    </row>
    <row r="95" spans="1:14" s="6" customFormat="1" ht="18.75" x14ac:dyDescent="0.3">
      <c r="A95" s="19">
        <v>85</v>
      </c>
      <c r="B95" s="20" t="s">
        <v>71</v>
      </c>
      <c r="C95" s="20" t="s">
        <v>13</v>
      </c>
      <c r="D95" s="20" t="s">
        <v>109</v>
      </c>
      <c r="E95" s="21" t="s">
        <v>7</v>
      </c>
      <c r="F95" s="21" t="s">
        <v>90</v>
      </c>
      <c r="G95" s="26">
        <v>66000</v>
      </c>
      <c r="H95" s="27">
        <v>25</v>
      </c>
      <c r="I95" s="24">
        <v>4615.76</v>
      </c>
      <c r="J95" s="24">
        <v>1894.2</v>
      </c>
      <c r="K95" s="24">
        <v>2006.4</v>
      </c>
      <c r="L95" s="20"/>
      <c r="M95" s="25">
        <f>+H95+I95+J95+K95+L95</f>
        <v>8541.36</v>
      </c>
      <c r="N95" s="25">
        <f>+G95-M95</f>
        <v>57458.64</v>
      </c>
    </row>
    <row r="96" spans="1:14" s="6" customFormat="1" ht="18.75" x14ac:dyDescent="0.3">
      <c r="A96" s="19">
        <v>86</v>
      </c>
      <c r="B96" s="20" t="s">
        <v>217</v>
      </c>
      <c r="C96" s="20" t="s">
        <v>88</v>
      </c>
      <c r="D96" s="20" t="s">
        <v>109</v>
      </c>
      <c r="E96" s="21" t="s">
        <v>7</v>
      </c>
      <c r="F96" s="21" t="s">
        <v>90</v>
      </c>
      <c r="G96" s="26">
        <v>43000</v>
      </c>
      <c r="H96" s="27">
        <v>25</v>
      </c>
      <c r="I96" s="19">
        <v>866.06</v>
      </c>
      <c r="J96" s="25">
        <v>1234.0999999999999</v>
      </c>
      <c r="K96" s="25">
        <v>1307.2</v>
      </c>
      <c r="L96" s="25"/>
      <c r="M96" s="25">
        <f t="shared" si="10"/>
        <v>3432.3599999999997</v>
      </c>
      <c r="N96" s="25">
        <f t="shared" si="11"/>
        <v>39567.64</v>
      </c>
    </row>
    <row r="97" spans="1:14" s="6" customFormat="1" ht="16.5" customHeight="1" x14ac:dyDescent="0.3">
      <c r="A97" s="19">
        <v>87</v>
      </c>
      <c r="B97" s="20" t="s">
        <v>74</v>
      </c>
      <c r="C97" s="20" t="s">
        <v>14</v>
      </c>
      <c r="D97" s="20" t="s">
        <v>109</v>
      </c>
      <c r="E97" s="21" t="s">
        <v>8</v>
      </c>
      <c r="F97" s="21" t="s">
        <v>90</v>
      </c>
      <c r="G97" s="26">
        <v>35000</v>
      </c>
      <c r="H97" s="27">
        <v>25</v>
      </c>
      <c r="I97" s="31">
        <v>0</v>
      </c>
      <c r="J97" s="24">
        <v>1004.5</v>
      </c>
      <c r="K97" s="24">
        <v>1064</v>
      </c>
      <c r="L97" s="25">
        <v>1919.78</v>
      </c>
      <c r="M97" s="25">
        <f t="shared" si="10"/>
        <v>4013.2799999999997</v>
      </c>
      <c r="N97" s="25">
        <f t="shared" si="11"/>
        <v>30986.720000000001</v>
      </c>
    </row>
    <row r="98" spans="1:14" s="6" customFormat="1" ht="18.75" x14ac:dyDescent="0.3">
      <c r="A98" s="19">
        <v>88</v>
      </c>
      <c r="B98" s="20" t="s">
        <v>47</v>
      </c>
      <c r="C98" s="20" t="s">
        <v>213</v>
      </c>
      <c r="D98" s="20" t="s">
        <v>111</v>
      </c>
      <c r="E98" s="21" t="s">
        <v>7</v>
      </c>
      <c r="F98" s="21" t="s">
        <v>90</v>
      </c>
      <c r="G98" s="22">
        <v>125000</v>
      </c>
      <c r="H98" s="27">
        <v>25</v>
      </c>
      <c r="I98" s="24">
        <v>17985.990000000002</v>
      </c>
      <c r="J98" s="24">
        <v>3587.5</v>
      </c>
      <c r="K98" s="24">
        <v>3800</v>
      </c>
      <c r="L98" s="25"/>
      <c r="M98" s="25">
        <f t="shared" si="10"/>
        <v>25398.49</v>
      </c>
      <c r="N98" s="25">
        <f t="shared" si="11"/>
        <v>99601.51</v>
      </c>
    </row>
    <row r="99" spans="1:14" s="6" customFormat="1" ht="18.75" x14ac:dyDescent="0.3">
      <c r="A99" s="19">
        <v>89</v>
      </c>
      <c r="B99" s="20" t="s">
        <v>46</v>
      </c>
      <c r="C99" s="20" t="s">
        <v>2</v>
      </c>
      <c r="D99" s="20" t="s">
        <v>111</v>
      </c>
      <c r="E99" s="21" t="s">
        <v>8</v>
      </c>
      <c r="F99" s="21" t="s">
        <v>90</v>
      </c>
      <c r="G99" s="26">
        <v>60000</v>
      </c>
      <c r="H99" s="27">
        <v>25</v>
      </c>
      <c r="I99" s="25">
        <v>3486.68</v>
      </c>
      <c r="J99" s="25">
        <v>1722</v>
      </c>
      <c r="K99" s="25">
        <v>1824</v>
      </c>
      <c r="L99" s="25"/>
      <c r="M99" s="25">
        <f t="shared" si="10"/>
        <v>7057.68</v>
      </c>
      <c r="N99" s="25">
        <f t="shared" si="11"/>
        <v>52942.32</v>
      </c>
    </row>
    <row r="100" spans="1:14" s="6" customFormat="1" ht="18.75" x14ac:dyDescent="0.3">
      <c r="A100" s="19">
        <v>90</v>
      </c>
      <c r="B100" s="20" t="s">
        <v>53</v>
      </c>
      <c r="C100" s="20" t="s">
        <v>2</v>
      </c>
      <c r="D100" s="20" t="s">
        <v>111</v>
      </c>
      <c r="E100" s="21" t="s">
        <v>8</v>
      </c>
      <c r="F100" s="21" t="s">
        <v>90</v>
      </c>
      <c r="G100" s="22">
        <v>75000</v>
      </c>
      <c r="H100" s="23">
        <v>25</v>
      </c>
      <c r="I100" s="24">
        <v>6309.38</v>
      </c>
      <c r="J100" s="24">
        <v>2152.5</v>
      </c>
      <c r="K100" s="24">
        <v>2280</v>
      </c>
      <c r="L100" s="19"/>
      <c r="M100" s="25">
        <f t="shared" si="10"/>
        <v>10766.880000000001</v>
      </c>
      <c r="N100" s="25">
        <f t="shared" si="11"/>
        <v>64233.119999999995</v>
      </c>
    </row>
    <row r="101" spans="1:14" s="6" customFormat="1" ht="18.75" x14ac:dyDescent="0.3">
      <c r="A101" s="19">
        <v>91</v>
      </c>
      <c r="B101" s="20" t="s">
        <v>207</v>
      </c>
      <c r="C101" s="20" t="s">
        <v>2</v>
      </c>
      <c r="D101" s="20" t="s">
        <v>111</v>
      </c>
      <c r="E101" s="21" t="s">
        <v>7</v>
      </c>
      <c r="F101" s="21" t="s">
        <v>90</v>
      </c>
      <c r="G101" s="26">
        <v>85000</v>
      </c>
      <c r="H101" s="27">
        <v>25</v>
      </c>
      <c r="I101" s="25">
        <v>8576.99</v>
      </c>
      <c r="J101" s="25">
        <v>2439.5</v>
      </c>
      <c r="K101" s="25">
        <v>2584</v>
      </c>
      <c r="L101" s="25"/>
      <c r="M101" s="25">
        <v>13625.49</v>
      </c>
      <c r="N101" s="25">
        <v>71374.509999999995</v>
      </c>
    </row>
    <row r="102" spans="1:14" s="6" customFormat="1" ht="18.75" x14ac:dyDescent="0.3">
      <c r="A102" s="19">
        <v>92</v>
      </c>
      <c r="B102" s="19" t="s">
        <v>156</v>
      </c>
      <c r="C102" s="20" t="s">
        <v>2</v>
      </c>
      <c r="D102" s="20" t="s">
        <v>111</v>
      </c>
      <c r="E102" s="21" t="s">
        <v>7</v>
      </c>
      <c r="F102" s="21" t="s">
        <v>90</v>
      </c>
      <c r="G102" s="22">
        <v>75000</v>
      </c>
      <c r="H102" s="23">
        <v>25</v>
      </c>
      <c r="I102" s="24">
        <v>6309.38</v>
      </c>
      <c r="J102" s="24">
        <v>2152.5</v>
      </c>
      <c r="K102" s="24">
        <v>2280</v>
      </c>
      <c r="L102" s="19"/>
      <c r="M102" s="25">
        <f>+H102+I102+J102+K102+L102</f>
        <v>10766.880000000001</v>
      </c>
      <c r="N102" s="25">
        <f t="shared" ref="N102:N132" si="12">+G102-M102</f>
        <v>64233.119999999995</v>
      </c>
    </row>
    <row r="103" spans="1:14" s="6" customFormat="1" ht="18.75" x14ac:dyDescent="0.3">
      <c r="A103" s="19">
        <v>93</v>
      </c>
      <c r="B103" s="20" t="s">
        <v>209</v>
      </c>
      <c r="C103" s="19" t="s">
        <v>3</v>
      </c>
      <c r="D103" s="20" t="s">
        <v>111</v>
      </c>
      <c r="E103" s="32" t="s">
        <v>7</v>
      </c>
      <c r="F103" s="21" t="s">
        <v>90</v>
      </c>
      <c r="G103" s="26">
        <v>60000</v>
      </c>
      <c r="H103" s="27">
        <v>25</v>
      </c>
      <c r="I103" s="25">
        <v>3486.68</v>
      </c>
      <c r="J103" s="25">
        <v>1722</v>
      </c>
      <c r="K103" s="25">
        <v>1824</v>
      </c>
      <c r="L103" s="25"/>
      <c r="M103" s="25">
        <f>+H103+I103+J103+K103+L103</f>
        <v>7057.68</v>
      </c>
      <c r="N103" s="25">
        <f t="shared" si="12"/>
        <v>52942.32</v>
      </c>
    </row>
    <row r="104" spans="1:14" s="6" customFormat="1" ht="18.75" x14ac:dyDescent="0.3">
      <c r="A104" s="19">
        <v>94</v>
      </c>
      <c r="B104" s="20" t="s">
        <v>227</v>
      </c>
      <c r="C104" s="20" t="s">
        <v>49</v>
      </c>
      <c r="D104" s="20" t="s">
        <v>111</v>
      </c>
      <c r="E104" s="21" t="s">
        <v>7</v>
      </c>
      <c r="F104" s="21" t="s">
        <v>90</v>
      </c>
      <c r="G104" s="26">
        <v>43000</v>
      </c>
      <c r="H104" s="27">
        <v>25</v>
      </c>
      <c r="I104" s="19">
        <v>866.06</v>
      </c>
      <c r="J104" s="24">
        <v>1234.0999999999999</v>
      </c>
      <c r="K104" s="24">
        <v>1307.2</v>
      </c>
      <c r="L104" s="25"/>
      <c r="M104" s="25">
        <f>H104+I104+J104+K104</f>
        <v>3432.3599999999997</v>
      </c>
      <c r="N104" s="25">
        <f t="shared" si="12"/>
        <v>39567.64</v>
      </c>
    </row>
    <row r="105" spans="1:14" s="6" customFormat="1" ht="18.75" x14ac:dyDescent="0.3">
      <c r="A105" s="19">
        <v>95</v>
      </c>
      <c r="B105" s="20" t="s">
        <v>228</v>
      </c>
      <c r="C105" s="20" t="s">
        <v>49</v>
      </c>
      <c r="D105" s="20" t="s">
        <v>111</v>
      </c>
      <c r="E105" s="21" t="s">
        <v>7</v>
      </c>
      <c r="F105" s="21" t="s">
        <v>90</v>
      </c>
      <c r="G105" s="26">
        <v>43000</v>
      </c>
      <c r="H105" s="27">
        <v>25</v>
      </c>
      <c r="I105" s="19">
        <v>866.06</v>
      </c>
      <c r="J105" s="24">
        <v>1234.0999999999999</v>
      </c>
      <c r="K105" s="24">
        <v>1307.2</v>
      </c>
      <c r="L105" s="25"/>
      <c r="M105" s="25">
        <f>H105+I105+J105+K105</f>
        <v>3432.3599999999997</v>
      </c>
      <c r="N105" s="25">
        <f t="shared" si="12"/>
        <v>39567.64</v>
      </c>
    </row>
    <row r="106" spans="1:14" s="6" customFormat="1" ht="18.75" x14ac:dyDescent="0.3">
      <c r="A106" s="19">
        <v>96</v>
      </c>
      <c r="B106" s="20" t="s">
        <v>230</v>
      </c>
      <c r="C106" s="20" t="s">
        <v>49</v>
      </c>
      <c r="D106" s="20" t="s">
        <v>111</v>
      </c>
      <c r="E106" s="21" t="s">
        <v>7</v>
      </c>
      <c r="F106" s="21" t="s">
        <v>90</v>
      </c>
      <c r="G106" s="26">
        <v>43000</v>
      </c>
      <c r="H106" s="27">
        <v>25</v>
      </c>
      <c r="I106" s="19">
        <v>866.06</v>
      </c>
      <c r="J106" s="24">
        <v>1234.0999999999999</v>
      </c>
      <c r="K106" s="24">
        <v>1307.2</v>
      </c>
      <c r="L106" s="25"/>
      <c r="M106" s="25">
        <f>H106+I106+J106+K106</f>
        <v>3432.3599999999997</v>
      </c>
      <c r="N106" s="25">
        <f t="shared" si="12"/>
        <v>39567.64</v>
      </c>
    </row>
    <row r="107" spans="1:14" s="6" customFormat="1" ht="18.75" x14ac:dyDescent="0.3">
      <c r="A107" s="19">
        <v>97</v>
      </c>
      <c r="B107" s="20" t="s">
        <v>170</v>
      </c>
      <c r="C107" s="20" t="s">
        <v>49</v>
      </c>
      <c r="D107" s="20" t="s">
        <v>111</v>
      </c>
      <c r="E107" s="21" t="s">
        <v>7</v>
      </c>
      <c r="F107" s="21" t="s">
        <v>90</v>
      </c>
      <c r="G107" s="26">
        <v>40000</v>
      </c>
      <c r="H107" s="27">
        <v>25</v>
      </c>
      <c r="I107" s="25">
        <v>442.65</v>
      </c>
      <c r="J107" s="25">
        <v>1148</v>
      </c>
      <c r="K107" s="25">
        <v>1216</v>
      </c>
      <c r="L107" s="25"/>
      <c r="M107" s="25">
        <f t="shared" ref="M107:M129" si="13">+H107+I107+J107+K107+L107</f>
        <v>2831.65</v>
      </c>
      <c r="N107" s="25">
        <f t="shared" si="12"/>
        <v>37168.35</v>
      </c>
    </row>
    <row r="108" spans="1:14" s="6" customFormat="1" ht="18.75" x14ac:dyDescent="0.3">
      <c r="A108" s="19">
        <v>98</v>
      </c>
      <c r="B108" s="20" t="s">
        <v>171</v>
      </c>
      <c r="C108" s="20" t="s">
        <v>49</v>
      </c>
      <c r="D108" s="20" t="s">
        <v>111</v>
      </c>
      <c r="E108" s="21" t="s">
        <v>7</v>
      </c>
      <c r="F108" s="21" t="s">
        <v>90</v>
      </c>
      <c r="G108" s="26">
        <v>40000</v>
      </c>
      <c r="H108" s="27">
        <v>25</v>
      </c>
      <c r="I108" s="25">
        <v>442.65</v>
      </c>
      <c r="J108" s="25">
        <v>1148</v>
      </c>
      <c r="K108" s="25">
        <v>1216</v>
      </c>
      <c r="L108" s="25"/>
      <c r="M108" s="25">
        <f t="shared" si="13"/>
        <v>2831.65</v>
      </c>
      <c r="N108" s="25">
        <f t="shared" si="12"/>
        <v>37168.35</v>
      </c>
    </row>
    <row r="109" spans="1:14" s="6" customFormat="1" ht="18.75" x14ac:dyDescent="0.3">
      <c r="A109" s="19">
        <v>99</v>
      </c>
      <c r="B109" s="20" t="s">
        <v>78</v>
      </c>
      <c r="C109" s="20" t="s">
        <v>49</v>
      </c>
      <c r="D109" s="20" t="s">
        <v>111</v>
      </c>
      <c r="E109" s="21" t="s">
        <v>7</v>
      </c>
      <c r="F109" s="21" t="s">
        <v>90</v>
      </c>
      <c r="G109" s="26">
        <v>40000</v>
      </c>
      <c r="H109" s="27">
        <v>25</v>
      </c>
      <c r="I109" s="19">
        <v>154.68</v>
      </c>
      <c r="J109" s="25">
        <v>1148</v>
      </c>
      <c r="K109" s="25">
        <v>1216</v>
      </c>
      <c r="L109" s="25">
        <v>1919.78</v>
      </c>
      <c r="M109" s="25">
        <f t="shared" si="13"/>
        <v>4463.46</v>
      </c>
      <c r="N109" s="25">
        <f t="shared" si="12"/>
        <v>35536.54</v>
      </c>
    </row>
    <row r="110" spans="1:14" s="6" customFormat="1" ht="18.75" x14ac:dyDescent="0.3">
      <c r="A110" s="19">
        <v>100</v>
      </c>
      <c r="B110" s="20" t="s">
        <v>187</v>
      </c>
      <c r="C110" s="20" t="s">
        <v>49</v>
      </c>
      <c r="D110" s="20" t="s">
        <v>111</v>
      </c>
      <c r="E110" s="21" t="s">
        <v>8</v>
      </c>
      <c r="F110" s="21" t="s">
        <v>90</v>
      </c>
      <c r="G110" s="26">
        <v>40000</v>
      </c>
      <c r="H110" s="27">
        <v>25</v>
      </c>
      <c r="I110" s="19">
        <v>442.65</v>
      </c>
      <c r="J110" s="25">
        <v>1148</v>
      </c>
      <c r="K110" s="25">
        <v>1216</v>
      </c>
      <c r="L110" s="25"/>
      <c r="M110" s="25">
        <f t="shared" si="13"/>
        <v>2831.65</v>
      </c>
      <c r="N110" s="25">
        <f t="shared" si="12"/>
        <v>37168.35</v>
      </c>
    </row>
    <row r="111" spans="1:14" s="6" customFormat="1" ht="18.75" x14ac:dyDescent="0.3">
      <c r="A111" s="19">
        <v>101</v>
      </c>
      <c r="B111" s="20" t="s">
        <v>48</v>
      </c>
      <c r="C111" s="20" t="s">
        <v>49</v>
      </c>
      <c r="D111" s="20" t="s">
        <v>111</v>
      </c>
      <c r="E111" s="21" t="s">
        <v>7</v>
      </c>
      <c r="F111" s="21" t="s">
        <v>90</v>
      </c>
      <c r="G111" s="26">
        <v>40000</v>
      </c>
      <c r="H111" s="27">
        <v>25</v>
      </c>
      <c r="I111" s="31">
        <v>0</v>
      </c>
      <c r="J111" s="25">
        <v>1148</v>
      </c>
      <c r="K111" s="25">
        <v>1216</v>
      </c>
      <c r="L111" s="25">
        <v>3839.56</v>
      </c>
      <c r="M111" s="25">
        <f t="shared" si="13"/>
        <v>6228.5599999999995</v>
      </c>
      <c r="N111" s="25">
        <f t="shared" si="12"/>
        <v>33771.440000000002</v>
      </c>
    </row>
    <row r="112" spans="1:14" s="6" customFormat="1" ht="18.75" x14ac:dyDescent="0.3">
      <c r="A112" s="19">
        <v>102</v>
      </c>
      <c r="B112" s="20" t="s">
        <v>50</v>
      </c>
      <c r="C112" s="20" t="s">
        <v>49</v>
      </c>
      <c r="D112" s="20" t="s">
        <v>111</v>
      </c>
      <c r="E112" s="21" t="s">
        <v>8</v>
      </c>
      <c r="F112" s="21" t="s">
        <v>90</v>
      </c>
      <c r="G112" s="26">
        <v>40000</v>
      </c>
      <c r="H112" s="27">
        <v>25</v>
      </c>
      <c r="I112" s="30">
        <v>442.65</v>
      </c>
      <c r="J112" s="25">
        <v>1148</v>
      </c>
      <c r="K112" s="25">
        <v>1216</v>
      </c>
      <c r="L112" s="25"/>
      <c r="M112" s="25">
        <f t="shared" si="13"/>
        <v>2831.65</v>
      </c>
      <c r="N112" s="25">
        <f t="shared" si="12"/>
        <v>37168.35</v>
      </c>
    </row>
    <row r="113" spans="1:14" s="6" customFormat="1" ht="18.75" x14ac:dyDescent="0.3">
      <c r="A113" s="19">
        <v>103</v>
      </c>
      <c r="B113" s="20" t="s">
        <v>51</v>
      </c>
      <c r="C113" s="20" t="s">
        <v>49</v>
      </c>
      <c r="D113" s="20" t="s">
        <v>111</v>
      </c>
      <c r="E113" s="21" t="s">
        <v>8</v>
      </c>
      <c r="F113" s="21" t="s">
        <v>90</v>
      </c>
      <c r="G113" s="26">
        <v>40000</v>
      </c>
      <c r="H113" s="23">
        <v>25</v>
      </c>
      <c r="I113" s="19">
        <v>442.65</v>
      </c>
      <c r="J113" s="24">
        <v>1148</v>
      </c>
      <c r="K113" s="24">
        <v>1216</v>
      </c>
      <c r="L113" s="24"/>
      <c r="M113" s="25">
        <f t="shared" si="13"/>
        <v>2831.65</v>
      </c>
      <c r="N113" s="25">
        <f t="shared" si="12"/>
        <v>37168.35</v>
      </c>
    </row>
    <row r="114" spans="1:14" s="6" customFormat="1" ht="18.75" x14ac:dyDescent="0.3">
      <c r="A114" s="19">
        <v>104</v>
      </c>
      <c r="B114" s="20" t="s">
        <v>52</v>
      </c>
      <c r="C114" s="20" t="s">
        <v>49</v>
      </c>
      <c r="D114" s="20" t="s">
        <v>111</v>
      </c>
      <c r="E114" s="21" t="s">
        <v>7</v>
      </c>
      <c r="F114" s="21" t="s">
        <v>90</v>
      </c>
      <c r="G114" s="26">
        <v>50000</v>
      </c>
      <c r="H114" s="23">
        <v>25</v>
      </c>
      <c r="I114" s="24">
        <v>1854</v>
      </c>
      <c r="J114" s="24">
        <v>1435</v>
      </c>
      <c r="K114" s="24">
        <v>1520</v>
      </c>
      <c r="L114" s="24"/>
      <c r="M114" s="25">
        <f t="shared" si="13"/>
        <v>4834</v>
      </c>
      <c r="N114" s="25">
        <f t="shared" si="12"/>
        <v>45166</v>
      </c>
    </row>
    <row r="115" spans="1:14" s="6" customFormat="1" ht="18.75" x14ac:dyDescent="0.3">
      <c r="A115" s="19">
        <v>105</v>
      </c>
      <c r="B115" s="20" t="s">
        <v>220</v>
      </c>
      <c r="C115" s="20" t="s">
        <v>88</v>
      </c>
      <c r="D115" s="20" t="s">
        <v>111</v>
      </c>
      <c r="E115" s="21" t="s">
        <v>8</v>
      </c>
      <c r="F115" s="21" t="s">
        <v>90</v>
      </c>
      <c r="G115" s="26">
        <v>40000</v>
      </c>
      <c r="H115" s="23">
        <v>25</v>
      </c>
      <c r="I115" s="19">
        <v>442.65</v>
      </c>
      <c r="J115" s="24">
        <v>1148</v>
      </c>
      <c r="K115" s="24">
        <v>1216</v>
      </c>
      <c r="L115" s="24"/>
      <c r="M115" s="25">
        <f t="shared" si="13"/>
        <v>2831.65</v>
      </c>
      <c r="N115" s="25">
        <f t="shared" si="12"/>
        <v>37168.35</v>
      </c>
    </row>
    <row r="116" spans="1:14" s="6" customFormat="1" ht="18.75" x14ac:dyDescent="0.3">
      <c r="A116" s="19">
        <v>106</v>
      </c>
      <c r="B116" s="20" t="s">
        <v>54</v>
      </c>
      <c r="C116" s="20" t="s">
        <v>49</v>
      </c>
      <c r="D116" s="20" t="s">
        <v>111</v>
      </c>
      <c r="E116" s="21" t="s">
        <v>8</v>
      </c>
      <c r="F116" s="21" t="s">
        <v>90</v>
      </c>
      <c r="G116" s="26">
        <v>40000</v>
      </c>
      <c r="H116" s="27">
        <v>25</v>
      </c>
      <c r="I116" s="19">
        <v>442.65</v>
      </c>
      <c r="J116" s="25">
        <v>1148</v>
      </c>
      <c r="K116" s="25">
        <v>1216</v>
      </c>
      <c r="L116" s="25"/>
      <c r="M116" s="25">
        <f t="shared" si="13"/>
        <v>2831.65</v>
      </c>
      <c r="N116" s="25">
        <f t="shared" si="12"/>
        <v>37168.35</v>
      </c>
    </row>
    <row r="117" spans="1:14" s="6" customFormat="1" ht="18.75" x14ac:dyDescent="0.3">
      <c r="A117" s="19">
        <v>107</v>
      </c>
      <c r="B117" s="20" t="s">
        <v>55</v>
      </c>
      <c r="C117" s="20" t="s">
        <v>49</v>
      </c>
      <c r="D117" s="20" t="s">
        <v>111</v>
      </c>
      <c r="E117" s="21" t="s">
        <v>7</v>
      </c>
      <c r="F117" s="21" t="s">
        <v>90</v>
      </c>
      <c r="G117" s="26">
        <v>40000</v>
      </c>
      <c r="H117" s="27">
        <v>25</v>
      </c>
      <c r="I117" s="25">
        <v>442.65</v>
      </c>
      <c r="J117" s="25">
        <v>1148</v>
      </c>
      <c r="K117" s="25">
        <v>1216</v>
      </c>
      <c r="L117" s="25"/>
      <c r="M117" s="25">
        <f t="shared" si="13"/>
        <v>2831.65</v>
      </c>
      <c r="N117" s="25">
        <f t="shared" si="12"/>
        <v>37168.35</v>
      </c>
    </row>
    <row r="118" spans="1:14" s="6" customFormat="1" ht="18" customHeight="1" x14ac:dyDescent="0.3">
      <c r="A118" s="19">
        <v>108</v>
      </c>
      <c r="B118" s="20" t="s">
        <v>218</v>
      </c>
      <c r="C118" s="20" t="s">
        <v>88</v>
      </c>
      <c r="D118" s="20" t="s">
        <v>111</v>
      </c>
      <c r="E118" s="21" t="s">
        <v>219</v>
      </c>
      <c r="F118" s="21" t="s">
        <v>90</v>
      </c>
      <c r="G118" s="26">
        <v>40000</v>
      </c>
      <c r="H118" s="27">
        <v>25</v>
      </c>
      <c r="I118" s="25">
        <v>442.65</v>
      </c>
      <c r="J118" s="25">
        <v>1148</v>
      </c>
      <c r="K118" s="25">
        <v>1216</v>
      </c>
      <c r="L118" s="25"/>
      <c r="M118" s="25">
        <f t="shared" si="13"/>
        <v>2831.65</v>
      </c>
      <c r="N118" s="25">
        <f t="shared" si="12"/>
        <v>37168.35</v>
      </c>
    </row>
    <row r="119" spans="1:14" s="6" customFormat="1" ht="18.75" x14ac:dyDescent="0.3">
      <c r="A119" s="19">
        <v>109</v>
      </c>
      <c r="B119" s="20" t="s">
        <v>205</v>
      </c>
      <c r="C119" s="20" t="s">
        <v>49</v>
      </c>
      <c r="D119" s="20" t="s">
        <v>111</v>
      </c>
      <c r="E119" s="21" t="s">
        <v>7</v>
      </c>
      <c r="F119" s="21" t="s">
        <v>90</v>
      </c>
      <c r="G119" s="26">
        <v>40000</v>
      </c>
      <c r="H119" s="27">
        <v>25</v>
      </c>
      <c r="I119" s="25">
        <v>442.65</v>
      </c>
      <c r="J119" s="25">
        <v>1148</v>
      </c>
      <c r="K119" s="25">
        <v>1216</v>
      </c>
      <c r="L119" s="25"/>
      <c r="M119" s="25">
        <f t="shared" si="13"/>
        <v>2831.65</v>
      </c>
      <c r="N119" s="25">
        <f t="shared" si="12"/>
        <v>37168.35</v>
      </c>
    </row>
    <row r="120" spans="1:14" s="6" customFormat="1" ht="18.75" x14ac:dyDescent="0.3">
      <c r="A120" s="19">
        <v>110</v>
      </c>
      <c r="B120" s="20" t="s">
        <v>57</v>
      </c>
      <c r="C120" s="20" t="s">
        <v>49</v>
      </c>
      <c r="D120" s="20" t="s">
        <v>111</v>
      </c>
      <c r="E120" s="21" t="s">
        <v>8</v>
      </c>
      <c r="F120" s="21" t="s">
        <v>90</v>
      </c>
      <c r="G120" s="26">
        <v>40000</v>
      </c>
      <c r="H120" s="27">
        <v>25</v>
      </c>
      <c r="I120" s="25">
        <v>442.65</v>
      </c>
      <c r="J120" s="25">
        <v>1148</v>
      </c>
      <c r="K120" s="25">
        <v>1216</v>
      </c>
      <c r="L120" s="25"/>
      <c r="M120" s="25">
        <f t="shared" si="13"/>
        <v>2831.65</v>
      </c>
      <c r="N120" s="25">
        <f t="shared" si="12"/>
        <v>37168.35</v>
      </c>
    </row>
    <row r="121" spans="1:14" s="6" customFormat="1" ht="18.75" x14ac:dyDescent="0.3">
      <c r="A121" s="19">
        <v>111</v>
      </c>
      <c r="B121" s="20" t="s">
        <v>58</v>
      </c>
      <c r="C121" s="20" t="s">
        <v>49</v>
      </c>
      <c r="D121" s="20" t="s">
        <v>111</v>
      </c>
      <c r="E121" s="21" t="s">
        <v>7</v>
      </c>
      <c r="F121" s="21" t="s">
        <v>90</v>
      </c>
      <c r="G121" s="26">
        <v>40000</v>
      </c>
      <c r="H121" s="27">
        <v>25</v>
      </c>
      <c r="I121" s="20">
        <v>442.65</v>
      </c>
      <c r="J121" s="25">
        <v>1148</v>
      </c>
      <c r="K121" s="25">
        <v>1216</v>
      </c>
      <c r="L121" s="25"/>
      <c r="M121" s="25">
        <f t="shared" si="13"/>
        <v>2831.65</v>
      </c>
      <c r="N121" s="25">
        <f t="shared" si="12"/>
        <v>37168.35</v>
      </c>
    </row>
    <row r="122" spans="1:14" s="6" customFormat="1" ht="18.75" x14ac:dyDescent="0.3">
      <c r="A122" s="19">
        <v>112</v>
      </c>
      <c r="B122" s="20" t="s">
        <v>69</v>
      </c>
      <c r="C122" s="20" t="s">
        <v>3</v>
      </c>
      <c r="D122" s="20" t="s">
        <v>111</v>
      </c>
      <c r="E122" s="21" t="s">
        <v>7</v>
      </c>
      <c r="F122" s="21" t="s">
        <v>90</v>
      </c>
      <c r="G122" s="26">
        <v>60000</v>
      </c>
      <c r="H122" s="27">
        <v>25</v>
      </c>
      <c r="I122" s="25">
        <v>3486.68</v>
      </c>
      <c r="J122" s="25">
        <v>1722</v>
      </c>
      <c r="K122" s="25">
        <v>1824</v>
      </c>
      <c r="L122" s="25"/>
      <c r="M122" s="25">
        <f t="shared" si="13"/>
        <v>7057.68</v>
      </c>
      <c r="N122" s="25">
        <f t="shared" si="12"/>
        <v>52942.32</v>
      </c>
    </row>
    <row r="123" spans="1:14" s="6" customFormat="1" ht="18.75" x14ac:dyDescent="0.3">
      <c r="A123" s="19">
        <v>113</v>
      </c>
      <c r="B123" s="20" t="s">
        <v>59</v>
      </c>
      <c r="C123" s="20" t="s">
        <v>49</v>
      </c>
      <c r="D123" s="20" t="s">
        <v>111</v>
      </c>
      <c r="E123" s="21" t="s">
        <v>7</v>
      </c>
      <c r="F123" s="21" t="s">
        <v>90</v>
      </c>
      <c r="G123" s="26">
        <v>35000</v>
      </c>
      <c r="H123" s="27">
        <v>25</v>
      </c>
      <c r="I123" s="31">
        <v>0</v>
      </c>
      <c r="J123" s="25">
        <v>1004.5</v>
      </c>
      <c r="K123" s="25">
        <v>1064</v>
      </c>
      <c r="L123" s="25"/>
      <c r="M123" s="25">
        <f t="shared" si="13"/>
        <v>2093.5</v>
      </c>
      <c r="N123" s="25">
        <f t="shared" si="12"/>
        <v>32906.5</v>
      </c>
    </row>
    <row r="124" spans="1:14" s="6" customFormat="1" ht="18.75" x14ac:dyDescent="0.3">
      <c r="A124" s="19">
        <v>114</v>
      </c>
      <c r="B124" s="20" t="s">
        <v>87</v>
      </c>
      <c r="C124" s="19" t="s">
        <v>88</v>
      </c>
      <c r="D124" s="20" t="s">
        <v>111</v>
      </c>
      <c r="E124" s="21" t="s">
        <v>8</v>
      </c>
      <c r="F124" s="21" t="s">
        <v>90</v>
      </c>
      <c r="G124" s="26">
        <v>40000</v>
      </c>
      <c r="H124" s="27">
        <v>25</v>
      </c>
      <c r="I124" s="25">
        <v>442.65</v>
      </c>
      <c r="J124" s="25">
        <v>1148</v>
      </c>
      <c r="K124" s="25">
        <v>1216</v>
      </c>
      <c r="L124" s="25"/>
      <c r="M124" s="25">
        <f t="shared" si="13"/>
        <v>2831.65</v>
      </c>
      <c r="N124" s="25">
        <f t="shared" si="12"/>
        <v>37168.35</v>
      </c>
    </row>
    <row r="125" spans="1:14" s="6" customFormat="1" ht="18.75" x14ac:dyDescent="0.3">
      <c r="A125" s="19">
        <v>115</v>
      </c>
      <c r="B125" s="20" t="s">
        <v>120</v>
      </c>
      <c r="C125" s="19" t="s">
        <v>88</v>
      </c>
      <c r="D125" s="20" t="s">
        <v>111</v>
      </c>
      <c r="E125" s="21" t="s">
        <v>8</v>
      </c>
      <c r="F125" s="21" t="s">
        <v>90</v>
      </c>
      <c r="G125" s="26">
        <v>40000</v>
      </c>
      <c r="H125" s="27">
        <v>25</v>
      </c>
      <c r="I125" s="25">
        <v>442.65</v>
      </c>
      <c r="J125" s="25">
        <v>1148</v>
      </c>
      <c r="K125" s="25">
        <v>1216</v>
      </c>
      <c r="L125" s="25"/>
      <c r="M125" s="25">
        <f t="shared" si="13"/>
        <v>2831.65</v>
      </c>
      <c r="N125" s="25">
        <f t="shared" si="12"/>
        <v>37168.35</v>
      </c>
    </row>
    <row r="126" spans="1:14" s="6" customFormat="1" ht="18.75" x14ac:dyDescent="0.3">
      <c r="A126" s="19">
        <v>116</v>
      </c>
      <c r="B126" s="20" t="s">
        <v>121</v>
      </c>
      <c r="C126" s="19" t="s">
        <v>88</v>
      </c>
      <c r="D126" s="20" t="s">
        <v>111</v>
      </c>
      <c r="E126" s="21" t="s">
        <v>8</v>
      </c>
      <c r="F126" s="21" t="s">
        <v>90</v>
      </c>
      <c r="G126" s="26">
        <v>40000</v>
      </c>
      <c r="H126" s="27">
        <v>25</v>
      </c>
      <c r="I126" s="19">
        <v>154.68</v>
      </c>
      <c r="J126" s="25">
        <v>1148</v>
      </c>
      <c r="K126" s="25">
        <v>1216</v>
      </c>
      <c r="L126" s="25">
        <v>1919.78</v>
      </c>
      <c r="M126" s="25">
        <f t="shared" si="13"/>
        <v>4463.46</v>
      </c>
      <c r="N126" s="25">
        <f t="shared" si="12"/>
        <v>35536.54</v>
      </c>
    </row>
    <row r="127" spans="1:14" s="6" customFormat="1" ht="18.75" x14ac:dyDescent="0.3">
      <c r="A127" s="19">
        <v>117</v>
      </c>
      <c r="B127" s="19" t="s">
        <v>169</v>
      </c>
      <c r="C127" s="19" t="s">
        <v>88</v>
      </c>
      <c r="D127" s="20" t="s">
        <v>111</v>
      </c>
      <c r="E127" s="21" t="s">
        <v>7</v>
      </c>
      <c r="F127" s="21" t="s">
        <v>90</v>
      </c>
      <c r="G127" s="26">
        <v>40000</v>
      </c>
      <c r="H127" s="27">
        <v>25</v>
      </c>
      <c r="I127" s="25">
        <v>442.65</v>
      </c>
      <c r="J127" s="25">
        <v>1148</v>
      </c>
      <c r="K127" s="25">
        <v>1216</v>
      </c>
      <c r="L127" s="25"/>
      <c r="M127" s="25">
        <f t="shared" si="13"/>
        <v>2831.65</v>
      </c>
      <c r="N127" s="25">
        <f t="shared" si="12"/>
        <v>37168.35</v>
      </c>
    </row>
    <row r="128" spans="1:14" s="6" customFormat="1" ht="18.75" x14ac:dyDescent="0.3">
      <c r="A128" s="19">
        <v>118</v>
      </c>
      <c r="B128" s="20" t="s">
        <v>38</v>
      </c>
      <c r="C128" s="20" t="s">
        <v>213</v>
      </c>
      <c r="D128" s="20" t="s">
        <v>114</v>
      </c>
      <c r="E128" s="21" t="s">
        <v>7</v>
      </c>
      <c r="F128" s="21" t="s">
        <v>90</v>
      </c>
      <c r="G128" s="22">
        <v>125000</v>
      </c>
      <c r="H128" s="27">
        <v>25</v>
      </c>
      <c r="I128" s="24">
        <v>17506.05</v>
      </c>
      <c r="J128" s="24">
        <v>3587.5</v>
      </c>
      <c r="K128" s="24">
        <v>3800</v>
      </c>
      <c r="L128" s="25">
        <v>1919.78</v>
      </c>
      <c r="M128" s="25">
        <f t="shared" si="13"/>
        <v>26838.329999999998</v>
      </c>
      <c r="N128" s="25">
        <f t="shared" si="12"/>
        <v>98161.67</v>
      </c>
    </row>
    <row r="129" spans="1:14" s="6" customFormat="1" ht="18.75" x14ac:dyDescent="0.3">
      <c r="A129" s="19">
        <v>119</v>
      </c>
      <c r="B129" s="19" t="s">
        <v>201</v>
      </c>
      <c r="C129" s="28" t="s">
        <v>3</v>
      </c>
      <c r="D129" s="20" t="s">
        <v>114</v>
      </c>
      <c r="E129" s="21" t="s">
        <v>7</v>
      </c>
      <c r="F129" s="21" t="s">
        <v>90</v>
      </c>
      <c r="G129" s="26">
        <v>50000</v>
      </c>
      <c r="H129" s="27">
        <v>25</v>
      </c>
      <c r="I129" s="25">
        <v>1854</v>
      </c>
      <c r="J129" s="25">
        <v>1435</v>
      </c>
      <c r="K129" s="25">
        <v>1520</v>
      </c>
      <c r="L129" s="25"/>
      <c r="M129" s="25">
        <f t="shared" si="13"/>
        <v>4834</v>
      </c>
      <c r="N129" s="25">
        <f t="shared" si="12"/>
        <v>45166</v>
      </c>
    </row>
    <row r="130" spans="1:14" s="6" customFormat="1" ht="18.75" x14ac:dyDescent="0.3">
      <c r="A130" s="19">
        <v>120</v>
      </c>
      <c r="B130" s="19" t="s">
        <v>236</v>
      </c>
      <c r="C130" s="28" t="s">
        <v>237</v>
      </c>
      <c r="D130" s="20" t="s">
        <v>114</v>
      </c>
      <c r="E130" s="21" t="s">
        <v>7</v>
      </c>
      <c r="F130" s="21" t="s">
        <v>90</v>
      </c>
      <c r="G130" s="26">
        <v>43000</v>
      </c>
      <c r="H130" s="27">
        <v>25</v>
      </c>
      <c r="I130" s="19">
        <v>866.06</v>
      </c>
      <c r="J130" s="24">
        <v>1234.0999999999999</v>
      </c>
      <c r="K130" s="24">
        <v>1307.2</v>
      </c>
      <c r="L130" s="25"/>
      <c r="M130" s="25">
        <f>H130+I130+J130+K130</f>
        <v>3432.3599999999997</v>
      </c>
      <c r="N130" s="25">
        <f t="shared" ref="N130" si="14">+G130-M130</f>
        <v>39567.64</v>
      </c>
    </row>
    <row r="131" spans="1:14" s="6" customFormat="1" ht="18.75" x14ac:dyDescent="0.3">
      <c r="A131" s="19">
        <v>121</v>
      </c>
      <c r="B131" s="19" t="s">
        <v>229</v>
      </c>
      <c r="C131" s="28" t="s">
        <v>237</v>
      </c>
      <c r="D131" s="20" t="s">
        <v>114</v>
      </c>
      <c r="E131" s="21" t="s">
        <v>7</v>
      </c>
      <c r="F131" s="21" t="s">
        <v>90</v>
      </c>
      <c r="G131" s="26">
        <v>43000</v>
      </c>
      <c r="H131" s="27">
        <v>25</v>
      </c>
      <c r="I131" s="19">
        <v>866.06</v>
      </c>
      <c r="J131" s="24">
        <v>1234.0999999999999</v>
      </c>
      <c r="K131" s="24">
        <v>1307.2</v>
      </c>
      <c r="L131" s="25"/>
      <c r="M131" s="25">
        <f>H131+I131+J131+K131</f>
        <v>3432.3599999999997</v>
      </c>
      <c r="N131" s="25">
        <f t="shared" si="12"/>
        <v>39567.64</v>
      </c>
    </row>
    <row r="132" spans="1:14" s="6" customFormat="1" ht="18.75" x14ac:dyDescent="0.3">
      <c r="A132" s="19">
        <v>122</v>
      </c>
      <c r="B132" s="19" t="s">
        <v>184</v>
      </c>
      <c r="C132" s="28" t="s">
        <v>179</v>
      </c>
      <c r="D132" s="20" t="s">
        <v>141</v>
      </c>
      <c r="E132" s="21" t="s">
        <v>7</v>
      </c>
      <c r="F132" s="21" t="s">
        <v>90</v>
      </c>
      <c r="G132" s="22">
        <v>200000</v>
      </c>
      <c r="H132" s="27">
        <v>25</v>
      </c>
      <c r="I132" s="24">
        <v>35627.870000000003</v>
      </c>
      <c r="J132" s="24">
        <v>5740</v>
      </c>
      <c r="K132" s="24">
        <v>6080</v>
      </c>
      <c r="L132" s="22"/>
      <c r="M132" s="25">
        <f t="shared" ref="M132:M158" si="15">+H132+I132+J132+K132+L132</f>
        <v>47472.87</v>
      </c>
      <c r="N132" s="25">
        <f t="shared" si="12"/>
        <v>152527.13</v>
      </c>
    </row>
    <row r="133" spans="1:14" s="6" customFormat="1" ht="18.75" x14ac:dyDescent="0.3">
      <c r="A133" s="19">
        <v>123</v>
      </c>
      <c r="B133" s="20" t="s">
        <v>123</v>
      </c>
      <c r="C133" s="20" t="s">
        <v>2</v>
      </c>
      <c r="D133" s="20" t="s">
        <v>141</v>
      </c>
      <c r="E133" s="21" t="s">
        <v>7</v>
      </c>
      <c r="F133" s="21" t="s">
        <v>90</v>
      </c>
      <c r="G133" s="22">
        <v>60000</v>
      </c>
      <c r="H133" s="27">
        <v>25</v>
      </c>
      <c r="I133" s="24">
        <v>3102.72</v>
      </c>
      <c r="J133" s="24">
        <v>1722</v>
      </c>
      <c r="K133" s="24">
        <v>1824</v>
      </c>
      <c r="L133" s="25">
        <v>1919.78</v>
      </c>
      <c r="M133" s="25">
        <f t="shared" si="15"/>
        <v>8593.5</v>
      </c>
      <c r="N133" s="25">
        <f t="shared" ref="N133:N158" si="16">+G133-M133</f>
        <v>51406.5</v>
      </c>
    </row>
    <row r="134" spans="1:14" s="6" customFormat="1" ht="18.75" x14ac:dyDescent="0.3">
      <c r="A134" s="19">
        <v>124</v>
      </c>
      <c r="B134" s="20" t="s">
        <v>81</v>
      </c>
      <c r="C134" s="20" t="s">
        <v>2</v>
      </c>
      <c r="D134" s="20" t="s">
        <v>141</v>
      </c>
      <c r="E134" s="21" t="s">
        <v>8</v>
      </c>
      <c r="F134" s="21" t="s">
        <v>90</v>
      </c>
      <c r="G134" s="22">
        <v>75000</v>
      </c>
      <c r="H134" s="23">
        <v>25</v>
      </c>
      <c r="I134" s="24">
        <v>6309.38</v>
      </c>
      <c r="J134" s="24">
        <v>2152.5</v>
      </c>
      <c r="K134" s="24">
        <v>2280</v>
      </c>
      <c r="L134" s="19"/>
      <c r="M134" s="25">
        <f t="shared" si="15"/>
        <v>10766.880000000001</v>
      </c>
      <c r="N134" s="25">
        <f t="shared" si="16"/>
        <v>64233.119999999995</v>
      </c>
    </row>
    <row r="135" spans="1:14" s="6" customFormat="1" ht="18.75" x14ac:dyDescent="0.3">
      <c r="A135" s="19">
        <v>125</v>
      </c>
      <c r="B135" s="19" t="s">
        <v>135</v>
      </c>
      <c r="C135" s="20" t="s">
        <v>49</v>
      </c>
      <c r="D135" s="20" t="s">
        <v>141</v>
      </c>
      <c r="E135" s="21" t="s">
        <v>8</v>
      </c>
      <c r="F135" s="21" t="s">
        <v>90</v>
      </c>
      <c r="G135" s="26">
        <v>50000</v>
      </c>
      <c r="H135" s="27">
        <v>25</v>
      </c>
      <c r="I135" s="25">
        <v>1854</v>
      </c>
      <c r="J135" s="25">
        <v>1435</v>
      </c>
      <c r="K135" s="25">
        <v>1520</v>
      </c>
      <c r="L135" s="25"/>
      <c r="M135" s="25">
        <f t="shared" si="15"/>
        <v>4834</v>
      </c>
      <c r="N135" s="25">
        <f t="shared" si="16"/>
        <v>45166</v>
      </c>
    </row>
    <row r="136" spans="1:14" s="6" customFormat="1" ht="18.75" x14ac:dyDescent="0.3">
      <c r="A136" s="19">
        <v>126</v>
      </c>
      <c r="B136" s="20" t="s">
        <v>43</v>
      </c>
      <c r="C136" s="20" t="s">
        <v>4</v>
      </c>
      <c r="D136" s="19" t="s">
        <v>115</v>
      </c>
      <c r="E136" s="21" t="s">
        <v>8</v>
      </c>
      <c r="F136" s="21" t="s">
        <v>90</v>
      </c>
      <c r="G136" s="26">
        <v>50000</v>
      </c>
      <c r="H136" s="27">
        <v>25</v>
      </c>
      <c r="I136" s="25">
        <v>1854</v>
      </c>
      <c r="J136" s="25">
        <v>1435</v>
      </c>
      <c r="K136" s="25">
        <v>1520</v>
      </c>
      <c r="L136" s="25"/>
      <c r="M136" s="25">
        <f t="shared" si="15"/>
        <v>4834</v>
      </c>
      <c r="N136" s="25">
        <f t="shared" si="16"/>
        <v>45166</v>
      </c>
    </row>
    <row r="137" spans="1:14" s="6" customFormat="1" ht="18.75" x14ac:dyDescent="0.3">
      <c r="A137" s="19">
        <v>127</v>
      </c>
      <c r="B137" s="19" t="s">
        <v>188</v>
      </c>
      <c r="C137" s="20" t="s">
        <v>244</v>
      </c>
      <c r="D137" s="19" t="s">
        <v>115</v>
      </c>
      <c r="E137" s="21" t="s">
        <v>8</v>
      </c>
      <c r="F137" s="21" t="s">
        <v>90</v>
      </c>
      <c r="G137" s="22">
        <v>160000</v>
      </c>
      <c r="H137" s="27">
        <v>25</v>
      </c>
      <c r="I137" s="24">
        <v>26218.87</v>
      </c>
      <c r="J137" s="24">
        <v>4592</v>
      </c>
      <c r="K137" s="24">
        <v>4864</v>
      </c>
      <c r="L137" s="25"/>
      <c r="M137" s="25">
        <f t="shared" ref="M137" si="17">+H137+I137+J137+K137+L137</f>
        <v>35699.869999999995</v>
      </c>
      <c r="N137" s="25">
        <f t="shared" ref="N137" si="18">+G137-M137</f>
        <v>124300.13</v>
      </c>
    </row>
    <row r="138" spans="1:14" s="6" customFormat="1" ht="18.75" x14ac:dyDescent="0.3">
      <c r="A138" s="19">
        <v>128</v>
      </c>
      <c r="B138" s="20" t="s">
        <v>60</v>
      </c>
      <c r="C138" s="20" t="s">
        <v>2</v>
      </c>
      <c r="D138" s="20" t="s">
        <v>112</v>
      </c>
      <c r="E138" s="21" t="s">
        <v>8</v>
      </c>
      <c r="F138" s="21" t="s">
        <v>90</v>
      </c>
      <c r="G138" s="26">
        <v>60000</v>
      </c>
      <c r="H138" s="27">
        <v>25</v>
      </c>
      <c r="I138" s="25">
        <v>3486.68</v>
      </c>
      <c r="J138" s="25">
        <v>1722</v>
      </c>
      <c r="K138" s="25">
        <v>1824</v>
      </c>
      <c r="L138" s="20"/>
      <c r="M138" s="25">
        <f t="shared" si="15"/>
        <v>7057.68</v>
      </c>
      <c r="N138" s="25">
        <f t="shared" si="16"/>
        <v>52942.32</v>
      </c>
    </row>
    <row r="139" spans="1:14" s="6" customFormat="1" ht="18.75" x14ac:dyDescent="0.3">
      <c r="A139" s="19">
        <v>129</v>
      </c>
      <c r="B139" s="20" t="s">
        <v>61</v>
      </c>
      <c r="C139" s="20" t="s">
        <v>3</v>
      </c>
      <c r="D139" s="20" t="s">
        <v>112</v>
      </c>
      <c r="E139" s="21" t="s">
        <v>8</v>
      </c>
      <c r="F139" s="21" t="s">
        <v>90</v>
      </c>
      <c r="G139" s="26">
        <v>50000</v>
      </c>
      <c r="H139" s="27">
        <v>25</v>
      </c>
      <c r="I139" s="25">
        <v>1854</v>
      </c>
      <c r="J139" s="25">
        <v>1435</v>
      </c>
      <c r="K139" s="25">
        <v>1520</v>
      </c>
      <c r="L139" s="25"/>
      <c r="M139" s="25">
        <f t="shared" si="15"/>
        <v>4834</v>
      </c>
      <c r="N139" s="25">
        <f t="shared" si="16"/>
        <v>45166</v>
      </c>
    </row>
    <row r="140" spans="1:14" s="6" customFormat="1" ht="18.75" x14ac:dyDescent="0.3">
      <c r="A140" s="19">
        <v>130</v>
      </c>
      <c r="B140" s="20" t="s">
        <v>64</v>
      </c>
      <c r="C140" s="20" t="s">
        <v>13</v>
      </c>
      <c r="D140" s="20" t="s">
        <v>112</v>
      </c>
      <c r="E140" s="21" t="s">
        <v>7</v>
      </c>
      <c r="F140" s="21" t="s">
        <v>90</v>
      </c>
      <c r="G140" s="26">
        <v>50000</v>
      </c>
      <c r="H140" s="27">
        <v>25</v>
      </c>
      <c r="I140" s="25">
        <v>1854</v>
      </c>
      <c r="J140" s="25">
        <v>1435</v>
      </c>
      <c r="K140" s="25">
        <v>1520</v>
      </c>
      <c r="L140" s="25"/>
      <c r="M140" s="25">
        <f t="shared" si="15"/>
        <v>4834</v>
      </c>
      <c r="N140" s="25">
        <f t="shared" si="16"/>
        <v>45166</v>
      </c>
    </row>
    <row r="141" spans="1:14" s="6" customFormat="1" ht="18.75" x14ac:dyDescent="0.3">
      <c r="A141" s="19">
        <v>131</v>
      </c>
      <c r="B141" s="20" t="s">
        <v>56</v>
      </c>
      <c r="C141" s="20" t="s">
        <v>13</v>
      </c>
      <c r="D141" s="20" t="s">
        <v>112</v>
      </c>
      <c r="E141" s="21" t="s">
        <v>8</v>
      </c>
      <c r="F141" s="21" t="s">
        <v>90</v>
      </c>
      <c r="G141" s="26">
        <v>60000</v>
      </c>
      <c r="H141" s="27">
        <v>25</v>
      </c>
      <c r="I141" s="24">
        <v>3486.68</v>
      </c>
      <c r="J141" s="24">
        <v>1722</v>
      </c>
      <c r="K141" s="24">
        <v>1824</v>
      </c>
      <c r="L141" s="25"/>
      <c r="M141" s="25">
        <f t="shared" si="15"/>
        <v>7057.68</v>
      </c>
      <c r="N141" s="25">
        <f t="shared" si="16"/>
        <v>52942.32</v>
      </c>
    </row>
    <row r="142" spans="1:14" s="6" customFormat="1" ht="18.75" x14ac:dyDescent="0.3">
      <c r="A142" s="19">
        <v>132</v>
      </c>
      <c r="B142" s="20" t="s">
        <v>196</v>
      </c>
      <c r="C142" s="20" t="s">
        <v>3</v>
      </c>
      <c r="D142" s="20" t="s">
        <v>112</v>
      </c>
      <c r="E142" s="21" t="s">
        <v>7</v>
      </c>
      <c r="F142" s="21" t="s">
        <v>90</v>
      </c>
      <c r="G142" s="26">
        <v>50000</v>
      </c>
      <c r="H142" s="27">
        <v>25</v>
      </c>
      <c r="I142" s="25">
        <v>1854</v>
      </c>
      <c r="J142" s="25">
        <v>1435</v>
      </c>
      <c r="K142" s="25">
        <v>1520</v>
      </c>
      <c r="L142" s="25"/>
      <c r="M142" s="25">
        <f t="shared" si="15"/>
        <v>4834</v>
      </c>
      <c r="N142" s="25">
        <f t="shared" si="16"/>
        <v>45166</v>
      </c>
    </row>
    <row r="143" spans="1:14" s="6" customFormat="1" ht="18.75" x14ac:dyDescent="0.3">
      <c r="A143" s="19">
        <v>133</v>
      </c>
      <c r="B143" s="20" t="s">
        <v>200</v>
      </c>
      <c r="C143" s="20" t="s">
        <v>3</v>
      </c>
      <c r="D143" s="20" t="s">
        <v>112</v>
      </c>
      <c r="E143" s="21" t="s">
        <v>7</v>
      </c>
      <c r="F143" s="21" t="s">
        <v>90</v>
      </c>
      <c r="G143" s="26">
        <v>50000</v>
      </c>
      <c r="H143" s="27">
        <v>25</v>
      </c>
      <c r="I143" s="25">
        <v>1854</v>
      </c>
      <c r="J143" s="25">
        <v>1435</v>
      </c>
      <c r="K143" s="25">
        <v>1520</v>
      </c>
      <c r="L143" s="25"/>
      <c r="M143" s="25">
        <f t="shared" si="15"/>
        <v>4834</v>
      </c>
      <c r="N143" s="25">
        <f t="shared" si="16"/>
        <v>45166</v>
      </c>
    </row>
    <row r="144" spans="1:14" s="6" customFormat="1" ht="18.75" x14ac:dyDescent="0.3">
      <c r="A144" s="19">
        <v>134</v>
      </c>
      <c r="B144" s="19" t="s">
        <v>133</v>
      </c>
      <c r="C144" s="20" t="s">
        <v>3</v>
      </c>
      <c r="D144" s="20" t="s">
        <v>112</v>
      </c>
      <c r="E144" s="21" t="s">
        <v>7</v>
      </c>
      <c r="F144" s="21" t="s">
        <v>90</v>
      </c>
      <c r="G144" s="26">
        <v>50000</v>
      </c>
      <c r="H144" s="27">
        <v>25</v>
      </c>
      <c r="I144" s="25">
        <v>1566.03</v>
      </c>
      <c r="J144" s="25">
        <v>1435</v>
      </c>
      <c r="K144" s="25">
        <v>1520</v>
      </c>
      <c r="L144" s="25">
        <v>1919.78</v>
      </c>
      <c r="M144" s="25">
        <f t="shared" si="15"/>
        <v>6465.8099999999995</v>
      </c>
      <c r="N144" s="25">
        <f t="shared" si="16"/>
        <v>43534.19</v>
      </c>
    </row>
    <row r="145" spans="1:124" s="6" customFormat="1" ht="18.75" x14ac:dyDescent="0.3">
      <c r="A145" s="19">
        <v>135</v>
      </c>
      <c r="B145" s="20" t="s">
        <v>92</v>
      </c>
      <c r="C145" s="20" t="s">
        <v>213</v>
      </c>
      <c r="D145" s="20" t="s">
        <v>116</v>
      </c>
      <c r="E145" s="36" t="s">
        <v>8</v>
      </c>
      <c r="F145" s="21" t="s">
        <v>90</v>
      </c>
      <c r="G145" s="22">
        <v>125000</v>
      </c>
      <c r="H145" s="23">
        <v>25</v>
      </c>
      <c r="I145" s="24">
        <v>17985.990000000002</v>
      </c>
      <c r="J145" s="24">
        <v>3587.5</v>
      </c>
      <c r="K145" s="24">
        <v>3800</v>
      </c>
      <c r="L145" s="24"/>
      <c r="M145" s="25">
        <f t="shared" ref="M145" si="19">+H145+I145+J145+K145+L145</f>
        <v>25398.49</v>
      </c>
      <c r="N145" s="25">
        <f t="shared" ref="N145" si="20">+G145-M145</f>
        <v>99601.51</v>
      </c>
    </row>
    <row r="146" spans="1:124" s="6" customFormat="1" ht="18.75" x14ac:dyDescent="0.3">
      <c r="A146" s="19">
        <v>136</v>
      </c>
      <c r="B146" s="20" t="s">
        <v>62</v>
      </c>
      <c r="C146" s="20" t="s">
        <v>3</v>
      </c>
      <c r="D146" s="20" t="s">
        <v>116</v>
      </c>
      <c r="E146" s="21" t="s">
        <v>8</v>
      </c>
      <c r="F146" s="21" t="s">
        <v>90</v>
      </c>
      <c r="G146" s="26">
        <v>50000</v>
      </c>
      <c r="H146" s="27">
        <v>25</v>
      </c>
      <c r="I146" s="24">
        <v>1854</v>
      </c>
      <c r="J146" s="25">
        <v>1435</v>
      </c>
      <c r="K146" s="25">
        <v>1520</v>
      </c>
      <c r="L146" s="25"/>
      <c r="M146" s="25">
        <f t="shared" si="15"/>
        <v>4834</v>
      </c>
      <c r="N146" s="25">
        <f t="shared" si="16"/>
        <v>45166</v>
      </c>
    </row>
    <row r="147" spans="1:124" s="6" customFormat="1" ht="18.75" x14ac:dyDescent="0.3">
      <c r="A147" s="19">
        <v>137</v>
      </c>
      <c r="B147" s="20" t="s">
        <v>65</v>
      </c>
      <c r="C147" s="20" t="s">
        <v>13</v>
      </c>
      <c r="D147" s="20" t="s">
        <v>116</v>
      </c>
      <c r="E147" s="21" t="s">
        <v>7</v>
      </c>
      <c r="F147" s="21" t="s">
        <v>90</v>
      </c>
      <c r="G147" s="26">
        <v>50000</v>
      </c>
      <c r="H147" s="27">
        <v>25</v>
      </c>
      <c r="I147" s="25">
        <v>1854</v>
      </c>
      <c r="J147" s="25">
        <v>1435</v>
      </c>
      <c r="K147" s="25">
        <v>1520</v>
      </c>
      <c r="L147" s="25"/>
      <c r="M147" s="25">
        <f t="shared" si="15"/>
        <v>4834</v>
      </c>
      <c r="N147" s="25">
        <f t="shared" si="16"/>
        <v>45166</v>
      </c>
    </row>
    <row r="148" spans="1:124" s="6" customFormat="1" ht="18.75" x14ac:dyDescent="0.3">
      <c r="A148" s="19">
        <v>138</v>
      </c>
      <c r="B148" s="20" t="s">
        <v>147</v>
      </c>
      <c r="C148" s="20" t="s">
        <v>3</v>
      </c>
      <c r="D148" s="20" t="s">
        <v>116</v>
      </c>
      <c r="E148" s="21" t="s">
        <v>7</v>
      </c>
      <c r="F148" s="21" t="s">
        <v>90</v>
      </c>
      <c r="G148" s="26">
        <v>50000</v>
      </c>
      <c r="H148" s="27">
        <v>25</v>
      </c>
      <c r="I148" s="24">
        <v>1854</v>
      </c>
      <c r="J148" s="24">
        <v>1435</v>
      </c>
      <c r="K148" s="24">
        <v>1520</v>
      </c>
      <c r="L148" s="25"/>
      <c r="M148" s="25">
        <f t="shared" si="15"/>
        <v>4834</v>
      </c>
      <c r="N148" s="25">
        <f t="shared" si="16"/>
        <v>45166</v>
      </c>
    </row>
    <row r="149" spans="1:124" s="6" customFormat="1" ht="18.75" x14ac:dyDescent="0.3">
      <c r="A149" s="19">
        <v>139</v>
      </c>
      <c r="B149" s="19" t="s">
        <v>150</v>
      </c>
      <c r="C149" s="20" t="s">
        <v>3</v>
      </c>
      <c r="D149" s="20" t="s">
        <v>116</v>
      </c>
      <c r="E149" s="21" t="s">
        <v>8</v>
      </c>
      <c r="F149" s="21" t="s">
        <v>90</v>
      </c>
      <c r="G149" s="26">
        <v>50000</v>
      </c>
      <c r="H149" s="27">
        <v>25</v>
      </c>
      <c r="I149" s="24">
        <v>1854</v>
      </c>
      <c r="J149" s="24">
        <v>1435</v>
      </c>
      <c r="K149" s="24">
        <v>1520</v>
      </c>
      <c r="L149" s="25"/>
      <c r="M149" s="25">
        <f t="shared" si="15"/>
        <v>4834</v>
      </c>
      <c r="N149" s="25">
        <f t="shared" si="16"/>
        <v>45166</v>
      </c>
    </row>
    <row r="150" spans="1:124" s="6" customFormat="1" ht="18.75" x14ac:dyDescent="0.3">
      <c r="A150" s="19">
        <v>140</v>
      </c>
      <c r="B150" s="20" t="s">
        <v>155</v>
      </c>
      <c r="C150" s="19" t="s">
        <v>3</v>
      </c>
      <c r="D150" s="20" t="s">
        <v>116</v>
      </c>
      <c r="E150" s="21" t="s">
        <v>7</v>
      </c>
      <c r="F150" s="21" t="s">
        <v>90</v>
      </c>
      <c r="G150" s="26">
        <v>50000</v>
      </c>
      <c r="H150" s="27">
        <v>25</v>
      </c>
      <c r="I150" s="24">
        <v>1229.7</v>
      </c>
      <c r="J150" s="25">
        <v>1435</v>
      </c>
      <c r="K150" s="25">
        <v>1520</v>
      </c>
      <c r="L150" s="25"/>
      <c r="M150" s="25">
        <f t="shared" si="15"/>
        <v>4209.7</v>
      </c>
      <c r="N150" s="25">
        <f t="shared" si="16"/>
        <v>45790.3</v>
      </c>
    </row>
    <row r="151" spans="1:124" s="6" customFormat="1" ht="18.75" x14ac:dyDescent="0.3">
      <c r="A151" s="19">
        <v>141</v>
      </c>
      <c r="B151" s="20" t="s">
        <v>157</v>
      </c>
      <c r="C151" s="19" t="s">
        <v>3</v>
      </c>
      <c r="D151" s="20" t="s">
        <v>116</v>
      </c>
      <c r="E151" s="21" t="s">
        <v>7</v>
      </c>
      <c r="F151" s="21" t="s">
        <v>90</v>
      </c>
      <c r="G151" s="26">
        <v>50000</v>
      </c>
      <c r="H151" s="27">
        <v>25</v>
      </c>
      <c r="I151" s="24">
        <v>1229.7</v>
      </c>
      <c r="J151" s="25">
        <v>1435</v>
      </c>
      <c r="K151" s="25">
        <v>1520</v>
      </c>
      <c r="L151" s="25"/>
      <c r="M151" s="25">
        <f t="shared" si="15"/>
        <v>4209.7</v>
      </c>
      <c r="N151" s="25">
        <f t="shared" si="16"/>
        <v>45790.3</v>
      </c>
    </row>
    <row r="152" spans="1:124" s="6" customFormat="1" ht="18.75" x14ac:dyDescent="0.3">
      <c r="A152" s="19">
        <v>142</v>
      </c>
      <c r="B152" s="20" t="s">
        <v>208</v>
      </c>
      <c r="C152" s="19" t="s">
        <v>82</v>
      </c>
      <c r="D152" s="20" t="s">
        <v>116</v>
      </c>
      <c r="E152" s="21" t="s">
        <v>7</v>
      </c>
      <c r="F152" s="21" t="s">
        <v>90</v>
      </c>
      <c r="G152" s="26">
        <v>50000</v>
      </c>
      <c r="H152" s="27">
        <v>25</v>
      </c>
      <c r="I152" s="24">
        <v>0</v>
      </c>
      <c r="J152" s="25">
        <v>1435</v>
      </c>
      <c r="K152" s="25">
        <v>1520</v>
      </c>
      <c r="L152" s="25">
        <v>3839.56</v>
      </c>
      <c r="M152" s="25">
        <f t="shared" si="15"/>
        <v>6819.5599999999995</v>
      </c>
      <c r="N152" s="25">
        <f t="shared" si="16"/>
        <v>43180.44</v>
      </c>
    </row>
    <row r="153" spans="1:124" s="6" customFormat="1" ht="18.75" x14ac:dyDescent="0.3">
      <c r="A153" s="19">
        <v>143</v>
      </c>
      <c r="B153" s="20" t="s">
        <v>136</v>
      </c>
      <c r="C153" s="19" t="s">
        <v>137</v>
      </c>
      <c r="D153" s="20" t="s">
        <v>113</v>
      </c>
      <c r="E153" s="21" t="s">
        <v>8</v>
      </c>
      <c r="F153" s="21" t="s">
        <v>90</v>
      </c>
      <c r="G153" s="22">
        <v>160000</v>
      </c>
      <c r="H153" s="27">
        <v>25</v>
      </c>
      <c r="I153" s="24">
        <v>26218.87</v>
      </c>
      <c r="J153" s="24">
        <v>4592</v>
      </c>
      <c r="K153" s="24">
        <v>4864</v>
      </c>
      <c r="L153" s="25"/>
      <c r="M153" s="25">
        <f t="shared" si="15"/>
        <v>35699.869999999995</v>
      </c>
      <c r="N153" s="25">
        <f t="shared" si="16"/>
        <v>124300.13</v>
      </c>
    </row>
    <row r="154" spans="1:124" s="6" customFormat="1" ht="21" customHeight="1" x14ac:dyDescent="0.3">
      <c r="A154" s="19">
        <v>144</v>
      </c>
      <c r="B154" s="20" t="s">
        <v>86</v>
      </c>
      <c r="C154" s="20" t="s">
        <v>4</v>
      </c>
      <c r="D154" s="20" t="s">
        <v>113</v>
      </c>
      <c r="E154" s="21" t="s">
        <v>8</v>
      </c>
      <c r="F154" s="21" t="s">
        <v>90</v>
      </c>
      <c r="G154" s="26">
        <v>50000</v>
      </c>
      <c r="H154" s="27">
        <v>25</v>
      </c>
      <c r="I154" s="25">
        <v>1854</v>
      </c>
      <c r="J154" s="25">
        <v>1435</v>
      </c>
      <c r="K154" s="25">
        <v>1520</v>
      </c>
      <c r="L154" s="25"/>
      <c r="M154" s="25">
        <f t="shared" si="15"/>
        <v>4834</v>
      </c>
      <c r="N154" s="25">
        <f t="shared" si="16"/>
        <v>45166</v>
      </c>
    </row>
    <row r="155" spans="1:124" s="6" customFormat="1" ht="18.75" x14ac:dyDescent="0.3">
      <c r="A155" s="19">
        <v>145</v>
      </c>
      <c r="B155" s="20" t="s">
        <v>66</v>
      </c>
      <c r="C155" s="20" t="s">
        <v>3</v>
      </c>
      <c r="D155" s="20" t="s">
        <v>113</v>
      </c>
      <c r="E155" s="21" t="s">
        <v>7</v>
      </c>
      <c r="F155" s="21" t="s">
        <v>90</v>
      </c>
      <c r="G155" s="26">
        <v>50000</v>
      </c>
      <c r="H155" s="27">
        <v>25</v>
      </c>
      <c r="I155" s="24">
        <v>1854</v>
      </c>
      <c r="J155" s="25">
        <v>1435</v>
      </c>
      <c r="K155" s="25">
        <v>1520</v>
      </c>
      <c r="L155" s="76"/>
      <c r="M155" s="25">
        <f t="shared" ref="M155" si="21">+H155+I155+J155+K155+L155</f>
        <v>4834</v>
      </c>
      <c r="N155" s="25">
        <f t="shared" ref="N155" si="22">+G155-M155</f>
        <v>45166</v>
      </c>
    </row>
    <row r="156" spans="1:124" s="6" customFormat="1" ht="20.25" customHeight="1" x14ac:dyDescent="0.3">
      <c r="A156" s="19">
        <v>146</v>
      </c>
      <c r="B156" s="20" t="s">
        <v>235</v>
      </c>
      <c r="C156" s="20" t="s">
        <v>82</v>
      </c>
      <c r="D156" s="20" t="s">
        <v>113</v>
      </c>
      <c r="E156" s="21" t="s">
        <v>8</v>
      </c>
      <c r="F156" s="21" t="s">
        <v>90</v>
      </c>
      <c r="G156" s="77">
        <v>43000</v>
      </c>
      <c r="H156" s="23">
        <v>25</v>
      </c>
      <c r="I156" s="19">
        <v>866.06</v>
      </c>
      <c r="J156" s="78">
        <v>1234.0999999999999</v>
      </c>
      <c r="K156" s="23">
        <v>1307.2</v>
      </c>
      <c r="L156" s="22"/>
      <c r="M156" s="24">
        <f>H156+I156+J156+K156</f>
        <v>3432.3599999999997</v>
      </c>
      <c r="N156" s="24">
        <f>G156-M156</f>
        <v>39567.64</v>
      </c>
    </row>
    <row r="157" spans="1:124" s="6" customFormat="1" ht="18.75" x14ac:dyDescent="0.3">
      <c r="A157" s="19">
        <v>147</v>
      </c>
      <c r="B157" s="20" t="s">
        <v>140</v>
      </c>
      <c r="C157" s="20" t="s">
        <v>2</v>
      </c>
      <c r="D157" s="20" t="s">
        <v>118</v>
      </c>
      <c r="E157" s="36" t="s">
        <v>7</v>
      </c>
      <c r="F157" s="21" t="s">
        <v>90</v>
      </c>
      <c r="G157" s="22">
        <v>60000</v>
      </c>
      <c r="H157" s="27">
        <v>25</v>
      </c>
      <c r="I157" s="24">
        <v>3486.68</v>
      </c>
      <c r="J157" s="24">
        <v>1722</v>
      </c>
      <c r="K157" s="24">
        <v>1824</v>
      </c>
      <c r="L157" s="25"/>
      <c r="M157" s="25">
        <f t="shared" ref="M157" si="23">+H157+I157+J157+K157+L157</f>
        <v>7057.68</v>
      </c>
      <c r="N157" s="25">
        <f t="shared" ref="N157" si="24">+G157-M157</f>
        <v>52942.32</v>
      </c>
    </row>
    <row r="158" spans="1:124" s="6" customFormat="1" ht="18.75" x14ac:dyDescent="0.3">
      <c r="A158" s="19">
        <v>148</v>
      </c>
      <c r="B158" s="20" t="s">
        <v>192</v>
      </c>
      <c r="C158" s="20" t="s">
        <v>3</v>
      </c>
      <c r="D158" s="20" t="s">
        <v>118</v>
      </c>
      <c r="E158" s="21" t="s">
        <v>8</v>
      </c>
      <c r="F158" s="21" t="s">
        <v>90</v>
      </c>
      <c r="G158" s="26">
        <v>50000</v>
      </c>
      <c r="H158" s="27">
        <v>25</v>
      </c>
      <c r="I158" s="24">
        <v>1566.03</v>
      </c>
      <c r="J158" s="25">
        <v>1435</v>
      </c>
      <c r="K158" s="25">
        <v>1520</v>
      </c>
      <c r="L158" s="25">
        <v>1919.78</v>
      </c>
      <c r="M158" s="25">
        <f t="shared" si="15"/>
        <v>6465.8099999999995</v>
      </c>
      <c r="N158" s="25">
        <f t="shared" si="16"/>
        <v>43534.19</v>
      </c>
    </row>
    <row r="159" spans="1:124" s="6" customFormat="1" ht="18.75" x14ac:dyDescent="0.3">
      <c r="A159" s="45" t="s">
        <v>197</v>
      </c>
      <c r="B159" s="46"/>
      <c r="C159" s="20"/>
      <c r="D159" s="20"/>
      <c r="E159" s="21"/>
      <c r="F159" s="21"/>
      <c r="G159" s="67">
        <f t="shared" ref="G159:N159" si="25">SUM(G11:G158)</f>
        <v>10490000</v>
      </c>
      <c r="H159" s="66">
        <f t="shared" si="25"/>
        <v>3700</v>
      </c>
      <c r="I159" s="68">
        <f t="shared" si="25"/>
        <v>929064.49000000127</v>
      </c>
      <c r="J159" s="68">
        <f t="shared" si="25"/>
        <v>301063</v>
      </c>
      <c r="K159" s="68">
        <f t="shared" si="25"/>
        <v>318896.00000000006</v>
      </c>
      <c r="L159" s="68">
        <f t="shared" si="25"/>
        <v>49914.279999999992</v>
      </c>
      <c r="M159" s="47">
        <f t="shared" si="25"/>
        <v>1593808.0199999991</v>
      </c>
      <c r="N159" s="47">
        <f t="shared" si="25"/>
        <v>8866191.9799999911</v>
      </c>
    </row>
    <row r="160" spans="1:124" ht="19.5" customHeight="1" x14ac:dyDescent="0.3">
      <c r="A160" s="48"/>
      <c r="B160" s="49"/>
      <c r="C160" s="50"/>
      <c r="D160" s="50"/>
      <c r="E160" s="51"/>
      <c r="F160" s="52"/>
      <c r="G160" s="53"/>
      <c r="H160" s="54"/>
      <c r="I160" s="53"/>
      <c r="J160" s="53"/>
      <c r="K160" s="53"/>
      <c r="L160" s="53"/>
      <c r="M160" s="53"/>
      <c r="N160" s="53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</row>
    <row r="161" spans="1:124" ht="19.5" customHeight="1" x14ac:dyDescent="0.3">
      <c r="A161" s="48"/>
      <c r="B161" s="55"/>
      <c r="C161" s="50"/>
      <c r="D161" s="55"/>
      <c r="E161" s="51"/>
      <c r="F161" s="52"/>
      <c r="H161" s="56"/>
      <c r="I161" s="53"/>
      <c r="J161" s="53"/>
      <c r="K161" s="53"/>
      <c r="L161" s="53"/>
      <c r="M161" s="53"/>
      <c r="N161" s="53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</row>
    <row r="162" spans="1:124" ht="19.5" customHeight="1" x14ac:dyDescent="0.3">
      <c r="A162" s="48"/>
      <c r="B162" s="49"/>
      <c r="C162" s="50"/>
      <c r="D162" s="50"/>
      <c r="E162" s="55"/>
      <c r="F162" s="52"/>
      <c r="H162" s="56"/>
      <c r="I162" s="53"/>
      <c r="J162" s="53"/>
      <c r="K162" s="53"/>
      <c r="L162" s="53"/>
      <c r="M162" s="53"/>
      <c r="N162" s="53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</row>
    <row r="163" spans="1:124" ht="19.5" customHeight="1" x14ac:dyDescent="0.3">
      <c r="A163" s="48"/>
      <c r="B163" s="49"/>
      <c r="C163" s="50"/>
      <c r="D163" s="50"/>
      <c r="E163" s="55"/>
      <c r="F163" s="52"/>
      <c r="H163" s="56"/>
      <c r="I163" s="57"/>
      <c r="J163" s="53"/>
      <c r="K163" s="53"/>
      <c r="L163" s="53"/>
      <c r="M163" s="53"/>
      <c r="N163" s="53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</row>
    <row r="164" spans="1:124" ht="19.5" customHeight="1" x14ac:dyDescent="0.3">
      <c r="A164" s="48"/>
      <c r="B164" s="49"/>
      <c r="C164" s="50"/>
      <c r="D164" s="50"/>
      <c r="E164" s="55"/>
      <c r="F164" s="52"/>
      <c r="G164" s="53"/>
      <c r="H164" s="56"/>
      <c r="I164" s="57"/>
      <c r="J164" s="53"/>
      <c r="K164" s="53"/>
      <c r="L164" s="53"/>
      <c r="M164" s="53"/>
      <c r="N164" s="53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</row>
    <row r="165" spans="1:124" ht="11.25" customHeight="1" x14ac:dyDescent="0.3">
      <c r="A165" s="48"/>
      <c r="B165" s="49"/>
      <c r="C165" s="50"/>
      <c r="D165" s="50"/>
      <c r="E165" s="57"/>
      <c r="F165" s="53"/>
      <c r="G165" s="53"/>
      <c r="H165" s="58"/>
      <c r="I165" s="58"/>
      <c r="J165" s="58"/>
      <c r="M165" s="61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</row>
    <row r="166" spans="1:124" ht="15.75" customHeight="1" x14ac:dyDescent="0.3">
      <c r="A166" s="48"/>
      <c r="B166" s="49"/>
      <c r="C166" s="50"/>
      <c r="D166" s="50"/>
      <c r="G166" s="58"/>
      <c r="H166" s="58"/>
      <c r="I166" s="58"/>
      <c r="J166" s="58"/>
      <c r="K166" s="58"/>
      <c r="M166" s="58"/>
      <c r="N166" s="58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</row>
    <row r="167" spans="1:124" ht="21.75" customHeight="1" x14ac:dyDescent="0.3">
      <c r="A167" s="58"/>
      <c r="B167" s="57"/>
      <c r="C167" s="57"/>
      <c r="D167" s="57" t="s">
        <v>129</v>
      </c>
      <c r="G167" s="71" t="s">
        <v>186</v>
      </c>
      <c r="H167" s="71"/>
      <c r="I167" s="59"/>
      <c r="J167" s="59" t="s">
        <v>142</v>
      </c>
      <c r="K167" s="59"/>
      <c r="M167" s="59" t="s">
        <v>143</v>
      </c>
      <c r="N167" s="59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</row>
    <row r="168" spans="1:124" ht="18.75" x14ac:dyDescent="0.3">
      <c r="A168" s="58"/>
      <c r="B168" s="60"/>
      <c r="C168" s="57"/>
      <c r="D168" s="57"/>
      <c r="G168" s="72" t="s">
        <v>144</v>
      </c>
      <c r="H168" s="72"/>
      <c r="I168" s="58"/>
      <c r="J168" s="58" t="s">
        <v>145</v>
      </c>
      <c r="K168" s="58"/>
      <c r="L168" s="58"/>
      <c r="M168" s="58" t="s">
        <v>146</v>
      </c>
      <c r="N168" s="58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</row>
    <row r="169" spans="1:124" x14ac:dyDescent="0.25">
      <c r="B169" s="13"/>
      <c r="E169" s="1"/>
      <c r="F169" s="1"/>
      <c r="H169" s="10"/>
      <c r="I169" s="10"/>
      <c r="J169" s="69"/>
      <c r="K169" s="69"/>
      <c r="L169" s="69"/>
      <c r="M169" s="10"/>
      <c r="N169" s="10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</row>
    <row r="170" spans="1:124" x14ac:dyDescent="0.25">
      <c r="B170" s="13"/>
      <c r="D170" s="1"/>
      <c r="F170" s="4"/>
      <c r="G170" s="1"/>
      <c r="H170" s="4"/>
      <c r="I170" s="4"/>
      <c r="J170" s="5"/>
      <c r="K170" s="4"/>
      <c r="L170" s="5"/>
      <c r="M170" s="5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</row>
    <row r="171" spans="1:124" x14ac:dyDescent="0.25">
      <c r="B171" s="13"/>
      <c r="F171" s="1"/>
      <c r="G171" s="1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</row>
    <row r="172" spans="1:124" x14ac:dyDescent="0.25">
      <c r="G172" s="1"/>
      <c r="H172" s="2"/>
      <c r="I172" s="1"/>
      <c r="J172" s="3"/>
      <c r="K172" s="1"/>
      <c r="M172" s="1"/>
      <c r="N172" s="1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</row>
    <row r="173" spans="1:124" x14ac:dyDescent="0.25">
      <c r="F173" s="1"/>
      <c r="G173" s="1"/>
      <c r="H173" s="2"/>
      <c r="J173" s="3"/>
      <c r="K173" s="3"/>
      <c r="L173" s="1"/>
      <c r="M173" s="1"/>
      <c r="N173" s="1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</row>
    <row r="174" spans="1:124" x14ac:dyDescent="0.25">
      <c r="G174" s="1"/>
      <c r="H174" s="2"/>
      <c r="L174" s="1"/>
      <c r="M174" s="1"/>
      <c r="N174" s="1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</row>
    <row r="175" spans="1:124" x14ac:dyDescent="0.25">
      <c r="C175" s="6"/>
      <c r="D175" s="6"/>
      <c r="E175" s="6"/>
      <c r="F175" s="6"/>
      <c r="G175" s="15"/>
      <c r="H175" s="14"/>
      <c r="I175" s="6"/>
      <c r="J175" s="6"/>
      <c r="K175" s="6"/>
      <c r="L175" s="15"/>
      <c r="M175" s="1"/>
      <c r="N175" s="1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</row>
    <row r="176" spans="1:124" x14ac:dyDescent="0.25">
      <c r="C176" s="13"/>
      <c r="D176" s="11"/>
      <c r="E176" s="6"/>
      <c r="F176" s="1"/>
      <c r="G176" s="6"/>
      <c r="H176" s="11"/>
      <c r="I176" s="13"/>
      <c r="J176" s="11"/>
      <c r="K176" s="6"/>
      <c r="L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</row>
    <row r="177" spans="3:124" x14ac:dyDescent="0.25">
      <c r="C177" s="13"/>
      <c r="D177" s="16"/>
      <c r="E177" s="6"/>
      <c r="F177" s="13"/>
      <c r="G177" s="6"/>
      <c r="H177" s="16"/>
      <c r="I177" s="13"/>
      <c r="J177" s="16"/>
      <c r="K177" s="6"/>
      <c r="L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</row>
    <row r="178" spans="3:124" x14ac:dyDescent="0.25">
      <c r="C178" s="13"/>
      <c r="D178" s="16"/>
      <c r="E178" s="6"/>
      <c r="F178" s="13"/>
      <c r="G178" s="6"/>
      <c r="H178" s="16"/>
      <c r="I178" s="13"/>
      <c r="J178" s="16"/>
      <c r="K178" s="6"/>
      <c r="L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</row>
    <row r="179" spans="3:124" x14ac:dyDescent="0.25">
      <c r="C179" s="13"/>
      <c r="D179" s="16"/>
      <c r="E179" s="6"/>
      <c r="F179" s="13"/>
      <c r="G179" s="6"/>
      <c r="H179" s="16"/>
      <c r="I179" s="13"/>
      <c r="J179" s="16"/>
      <c r="K179" s="6"/>
      <c r="L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</row>
    <row r="180" spans="3:124" ht="15.75" x14ac:dyDescent="0.25">
      <c r="C180" s="13"/>
      <c r="D180" s="16"/>
      <c r="E180" s="6"/>
      <c r="F180" s="13"/>
      <c r="G180" s="6"/>
      <c r="H180" s="12"/>
      <c r="I180" s="13"/>
      <c r="J180" s="12"/>
      <c r="K180" s="6"/>
      <c r="L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</row>
    <row r="181" spans="3:124" ht="15.75" x14ac:dyDescent="0.25">
      <c r="C181" s="13"/>
      <c r="D181" s="12"/>
      <c r="E181" s="6"/>
      <c r="F181" s="13"/>
      <c r="G181" s="6"/>
      <c r="H181" s="16"/>
      <c r="I181" s="13"/>
      <c r="J181" s="16"/>
      <c r="K181" s="6"/>
      <c r="L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</row>
    <row r="182" spans="3:124" x14ac:dyDescent="0.25">
      <c r="C182" s="13"/>
      <c r="D182" s="16"/>
      <c r="E182" s="6"/>
      <c r="F182" s="13"/>
      <c r="G182" s="6"/>
      <c r="H182" s="11"/>
      <c r="I182" s="13"/>
      <c r="J182" s="11"/>
      <c r="K182" s="6"/>
      <c r="L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</row>
    <row r="183" spans="3:124" x14ac:dyDescent="0.25">
      <c r="C183" s="13"/>
      <c r="D183" s="11"/>
      <c r="E183" s="6"/>
      <c r="F183" s="13"/>
      <c r="G183" s="6"/>
      <c r="H183" s="16"/>
      <c r="I183" s="13"/>
      <c r="J183" s="16"/>
      <c r="K183" s="6"/>
      <c r="L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</row>
    <row r="184" spans="3:124" x14ac:dyDescent="0.25">
      <c r="C184" s="13"/>
      <c r="D184" s="16"/>
      <c r="E184" s="6"/>
      <c r="F184" s="13"/>
      <c r="G184" s="6"/>
      <c r="H184" s="16"/>
      <c r="I184" s="13"/>
      <c r="J184" s="16"/>
      <c r="K184" s="6"/>
      <c r="L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</row>
    <row r="185" spans="3:124" x14ac:dyDescent="0.25">
      <c r="C185" s="13"/>
      <c r="D185" s="16"/>
      <c r="E185" s="6"/>
      <c r="F185" s="13"/>
      <c r="G185" s="6"/>
      <c r="H185" s="16"/>
      <c r="I185" s="13"/>
      <c r="J185" s="16"/>
      <c r="K185" s="6"/>
      <c r="L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</row>
    <row r="186" spans="3:124" x14ac:dyDescent="0.25">
      <c r="C186" s="13"/>
      <c r="D186" s="16"/>
      <c r="E186" s="6"/>
      <c r="F186" s="13"/>
      <c r="G186" s="6"/>
      <c r="H186" s="16"/>
      <c r="I186" s="13"/>
      <c r="J186" s="16"/>
      <c r="K186" s="6"/>
      <c r="L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</row>
    <row r="187" spans="3:124" x14ac:dyDescent="0.25">
      <c r="C187" s="13"/>
      <c r="D187" s="16"/>
      <c r="E187" s="6"/>
      <c r="F187" s="13"/>
      <c r="G187" s="6"/>
      <c r="H187" s="16"/>
      <c r="I187" s="13"/>
      <c r="J187" s="16"/>
      <c r="K187" s="6"/>
      <c r="L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</row>
    <row r="188" spans="3:124" x14ac:dyDescent="0.25">
      <c r="C188" s="13"/>
      <c r="D188" s="16"/>
      <c r="E188" s="6"/>
      <c r="F188" s="13"/>
      <c r="G188" s="6"/>
      <c r="H188" s="16"/>
      <c r="I188" s="13"/>
      <c r="J188" s="16"/>
      <c r="K188" s="6"/>
      <c r="L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</row>
    <row r="189" spans="3:124" x14ac:dyDescent="0.25">
      <c r="C189" s="13"/>
      <c r="D189" s="16"/>
      <c r="E189" s="6"/>
      <c r="F189" s="13"/>
      <c r="G189" s="6"/>
      <c r="H189" s="16"/>
      <c r="I189" s="13"/>
      <c r="J189" s="16"/>
      <c r="K189" s="6"/>
      <c r="L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</row>
    <row r="190" spans="3:124" x14ac:dyDescent="0.25">
      <c r="C190" s="13"/>
      <c r="D190" s="16"/>
      <c r="E190" s="6"/>
      <c r="F190" s="13"/>
      <c r="G190" s="6"/>
      <c r="H190" s="16"/>
      <c r="I190" s="13"/>
      <c r="J190" s="16"/>
      <c r="K190" s="6"/>
      <c r="L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</row>
    <row r="191" spans="3:124" x14ac:dyDescent="0.25">
      <c r="C191" s="13"/>
      <c r="D191" s="16"/>
      <c r="E191" s="6"/>
      <c r="F191" s="13"/>
      <c r="G191" s="6"/>
      <c r="H191" s="16"/>
      <c r="I191" s="13"/>
      <c r="J191" s="16"/>
      <c r="K191" s="6"/>
      <c r="L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</row>
    <row r="192" spans="3:124" x14ac:dyDescent="0.25">
      <c r="C192" s="13"/>
      <c r="D192" s="16"/>
      <c r="E192" s="6"/>
      <c r="F192" s="6"/>
      <c r="G192" s="6"/>
      <c r="H192" s="6"/>
      <c r="I192" s="13"/>
      <c r="J192" s="16"/>
      <c r="K192" s="6"/>
      <c r="L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</row>
    <row r="193" spans="3:124" x14ac:dyDescent="0.25">
      <c r="C193" s="6"/>
      <c r="D193" s="6"/>
      <c r="E193" s="6"/>
      <c r="F193" s="6"/>
      <c r="G193" s="6"/>
      <c r="H193" s="6"/>
      <c r="I193" s="6"/>
      <c r="J193" s="6"/>
      <c r="K193" s="6"/>
      <c r="L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</row>
    <row r="194" spans="3:124" x14ac:dyDescent="0.25">
      <c r="C194" s="6"/>
      <c r="D194" s="6"/>
      <c r="E194" s="6"/>
      <c r="F194" s="6"/>
      <c r="G194" s="6"/>
      <c r="H194" s="6"/>
      <c r="I194" s="6"/>
      <c r="J194" s="6"/>
      <c r="K194" s="6"/>
      <c r="L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</row>
    <row r="195" spans="3:124" x14ac:dyDescent="0.25">
      <c r="C195" s="6"/>
      <c r="D195" s="6"/>
      <c r="E195" s="6"/>
      <c r="F195" s="6"/>
      <c r="G195" s="6"/>
      <c r="H195" s="6"/>
      <c r="I195" s="6"/>
      <c r="J195" s="6"/>
      <c r="K195" s="6"/>
      <c r="L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</row>
    <row r="196" spans="3:124" x14ac:dyDescent="0.25">
      <c r="C196" s="6"/>
      <c r="D196" s="6"/>
      <c r="E196" s="6"/>
      <c r="F196" s="6"/>
      <c r="G196" s="6"/>
      <c r="H196" s="6"/>
      <c r="I196" s="6"/>
      <c r="J196" s="6"/>
      <c r="K196" s="6"/>
      <c r="L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</row>
    <row r="197" spans="3:124" x14ac:dyDescent="0.25"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</row>
    <row r="198" spans="3:124" x14ac:dyDescent="0.25"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</row>
    <row r="199" spans="3:124" x14ac:dyDescent="0.25"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</row>
    <row r="200" spans="3:124" x14ac:dyDescent="0.25"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</row>
    <row r="201" spans="3:124" x14ac:dyDescent="0.25"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</row>
    <row r="202" spans="3:124" x14ac:dyDescent="0.25"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</row>
    <row r="203" spans="3:124" x14ac:dyDescent="0.25"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</row>
    <row r="204" spans="3:124" x14ac:dyDescent="0.25"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</row>
    <row r="205" spans="3:124" x14ac:dyDescent="0.25"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</row>
    <row r="206" spans="3:124" x14ac:dyDescent="0.25"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</row>
    <row r="207" spans="3:124" x14ac:dyDescent="0.25"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</row>
    <row r="208" spans="3:124" x14ac:dyDescent="0.25"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</row>
    <row r="209" spans="15:124" x14ac:dyDescent="0.25"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</row>
    <row r="210" spans="15:124" x14ac:dyDescent="0.25"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</row>
    <row r="211" spans="15:124" x14ac:dyDescent="0.25"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</row>
    <row r="212" spans="15:124" x14ac:dyDescent="0.25"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</row>
    <row r="213" spans="15:124" x14ac:dyDescent="0.25"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</row>
    <row r="214" spans="15:124" x14ac:dyDescent="0.25"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</row>
    <row r="215" spans="15:124" x14ac:dyDescent="0.25"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</row>
    <row r="216" spans="15:124" x14ac:dyDescent="0.25"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</row>
    <row r="217" spans="15:124" x14ac:dyDescent="0.25"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</row>
    <row r="218" spans="15:124" x14ac:dyDescent="0.25"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</row>
    <row r="219" spans="15:124" x14ac:dyDescent="0.25"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</row>
    <row r="220" spans="15:124" x14ac:dyDescent="0.25"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</row>
    <row r="221" spans="15:124" x14ac:dyDescent="0.25"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</row>
    <row r="222" spans="15:124" x14ac:dyDescent="0.25"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</row>
    <row r="223" spans="15:124" x14ac:dyDescent="0.25"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</row>
    <row r="224" spans="15:124" x14ac:dyDescent="0.25"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</row>
    <row r="225" spans="15:124" x14ac:dyDescent="0.25"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</row>
    <row r="226" spans="15:124" x14ac:dyDescent="0.25"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</row>
    <row r="227" spans="15:124" x14ac:dyDescent="0.25"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</row>
    <row r="228" spans="15:124" x14ac:dyDescent="0.25"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</row>
    <row r="229" spans="15:124" x14ac:dyDescent="0.25"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</row>
    <row r="230" spans="15:124" x14ac:dyDescent="0.25"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</row>
    <row r="231" spans="15:124" x14ac:dyDescent="0.25"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</row>
    <row r="232" spans="15:124" x14ac:dyDescent="0.25"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</row>
    <row r="233" spans="15:124" x14ac:dyDescent="0.25"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</row>
    <row r="234" spans="15:124" x14ac:dyDescent="0.25"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</row>
    <row r="235" spans="15:124" x14ac:dyDescent="0.25"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</row>
    <row r="236" spans="15:124" x14ac:dyDescent="0.25"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</row>
    <row r="237" spans="15:124" x14ac:dyDescent="0.25"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</row>
    <row r="238" spans="15:124" x14ac:dyDescent="0.25"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</row>
    <row r="239" spans="15:124" x14ac:dyDescent="0.25"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</row>
    <row r="240" spans="15:124" x14ac:dyDescent="0.25"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</row>
    <row r="241" spans="15:124" x14ac:dyDescent="0.25"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</row>
    <row r="242" spans="15:124" x14ac:dyDescent="0.25"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</row>
    <row r="243" spans="15:124" x14ac:dyDescent="0.25"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</row>
    <row r="244" spans="15:124" x14ac:dyDescent="0.25"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</row>
    <row r="245" spans="15:124" x14ac:dyDescent="0.25"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</row>
    <row r="246" spans="15:124" x14ac:dyDescent="0.25"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</row>
    <row r="247" spans="15:124" x14ac:dyDescent="0.25"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</row>
    <row r="248" spans="15:124" x14ac:dyDescent="0.25"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</row>
    <row r="249" spans="15:124" x14ac:dyDescent="0.25"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</row>
    <row r="250" spans="15:124" x14ac:dyDescent="0.25"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</row>
    <row r="251" spans="15:124" x14ac:dyDescent="0.25"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</row>
    <row r="252" spans="15:124" x14ac:dyDescent="0.25"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</row>
    <row r="253" spans="15:124" x14ac:dyDescent="0.25"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</row>
    <row r="254" spans="15:124" x14ac:dyDescent="0.25"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</row>
    <row r="255" spans="15:124" x14ac:dyDescent="0.25"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</row>
    <row r="256" spans="15:124" x14ac:dyDescent="0.25"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</row>
    <row r="257" spans="15:124" x14ac:dyDescent="0.25"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</row>
    <row r="258" spans="15:124" x14ac:dyDescent="0.25"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</row>
    <row r="259" spans="15:124" x14ac:dyDescent="0.25"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</row>
    <row r="260" spans="15:124" x14ac:dyDescent="0.25"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</row>
    <row r="261" spans="15:124" x14ac:dyDescent="0.25"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</row>
    <row r="262" spans="15:124" x14ac:dyDescent="0.25"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</row>
    <row r="263" spans="15:124" x14ac:dyDescent="0.25"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</row>
    <row r="264" spans="15:124" x14ac:dyDescent="0.25"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</row>
    <row r="265" spans="15:124" x14ac:dyDescent="0.25"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</row>
    <row r="266" spans="15:124" x14ac:dyDescent="0.25"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</row>
    <row r="267" spans="15:124" x14ac:dyDescent="0.25"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</row>
    <row r="268" spans="15:124" x14ac:dyDescent="0.25"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</row>
    <row r="269" spans="15:124" x14ac:dyDescent="0.25"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</row>
    <row r="270" spans="15:124" x14ac:dyDescent="0.25"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</row>
    <row r="271" spans="15:124" x14ac:dyDescent="0.25"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</row>
    <row r="272" spans="15:124" x14ac:dyDescent="0.25"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</row>
    <row r="273" spans="15:124" x14ac:dyDescent="0.25"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</row>
    <row r="274" spans="15:124" x14ac:dyDescent="0.25"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</row>
    <row r="275" spans="15:124" x14ac:dyDescent="0.25"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</row>
    <row r="276" spans="15:124" x14ac:dyDescent="0.25"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</row>
    <row r="277" spans="15:124" x14ac:dyDescent="0.25"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</row>
    <row r="278" spans="15:124" x14ac:dyDescent="0.25"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</row>
    <row r="279" spans="15:124" x14ac:dyDescent="0.25"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</row>
    <row r="280" spans="15:124" x14ac:dyDescent="0.25"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</row>
    <row r="281" spans="15:124" x14ac:dyDescent="0.25"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</row>
    <row r="282" spans="15:124" x14ac:dyDescent="0.25"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</row>
    <row r="283" spans="15:124" x14ac:dyDescent="0.25"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</row>
    <row r="284" spans="15:124" x14ac:dyDescent="0.25"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</row>
    <row r="285" spans="15:124" x14ac:dyDescent="0.25"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</row>
    <row r="286" spans="15:124" x14ac:dyDescent="0.25"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</row>
    <row r="287" spans="15:124" x14ac:dyDescent="0.25"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</row>
    <row r="288" spans="15:124" x14ac:dyDescent="0.25"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</row>
    <row r="289" spans="15:124" x14ac:dyDescent="0.25"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</row>
    <row r="290" spans="15:124" x14ac:dyDescent="0.25"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</row>
    <row r="291" spans="15:124" x14ac:dyDescent="0.25"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</row>
    <row r="292" spans="15:124" x14ac:dyDescent="0.25"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</row>
    <row r="293" spans="15:124" x14ac:dyDescent="0.25"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</row>
    <row r="294" spans="15:124" x14ac:dyDescent="0.25"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</row>
    <row r="295" spans="15:124" x14ac:dyDescent="0.25"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</row>
    <row r="296" spans="15:124" x14ac:dyDescent="0.25"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</row>
    <row r="297" spans="15:124" x14ac:dyDescent="0.25"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</row>
    <row r="298" spans="15:124" x14ac:dyDescent="0.25"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</row>
    <row r="299" spans="15:124" x14ac:dyDescent="0.25"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</row>
    <row r="300" spans="15:124" x14ac:dyDescent="0.25"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</row>
    <row r="301" spans="15:124" x14ac:dyDescent="0.25"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</row>
    <row r="302" spans="15:124" x14ac:dyDescent="0.25"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</row>
    <row r="303" spans="15:124" x14ac:dyDescent="0.25"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</row>
    <row r="304" spans="15:124" x14ac:dyDescent="0.25"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</row>
    <row r="305" spans="15:124" x14ac:dyDescent="0.25"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</row>
    <row r="306" spans="15:124" x14ac:dyDescent="0.25"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</row>
    <row r="307" spans="15:124" x14ac:dyDescent="0.25"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</row>
    <row r="308" spans="15:124" x14ac:dyDescent="0.25"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</row>
    <row r="309" spans="15:124" x14ac:dyDescent="0.25"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</row>
    <row r="310" spans="15:124" x14ac:dyDescent="0.25"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</row>
    <row r="311" spans="15:124" x14ac:dyDescent="0.25"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</row>
    <row r="312" spans="15:124" x14ac:dyDescent="0.25"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</row>
    <row r="313" spans="15:124" x14ac:dyDescent="0.25"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</row>
    <row r="314" spans="15:124" x14ac:dyDescent="0.25"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</row>
    <row r="315" spans="15:124" x14ac:dyDescent="0.25"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</row>
    <row r="316" spans="15:124" x14ac:dyDescent="0.25"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</row>
    <row r="317" spans="15:124" x14ac:dyDescent="0.25"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</row>
    <row r="318" spans="15:124" x14ac:dyDescent="0.25"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</row>
    <row r="319" spans="15:124" x14ac:dyDescent="0.25"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</row>
    <row r="320" spans="15:124" x14ac:dyDescent="0.25"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</row>
    <row r="321" spans="15:124" x14ac:dyDescent="0.25"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</row>
    <row r="322" spans="15:124" x14ac:dyDescent="0.25"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</row>
    <row r="323" spans="15:124" x14ac:dyDescent="0.25"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</row>
    <row r="324" spans="15:124" x14ac:dyDescent="0.25"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</row>
    <row r="325" spans="15:124" x14ac:dyDescent="0.25"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</row>
    <row r="326" spans="15:124" x14ac:dyDescent="0.25"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</row>
    <row r="327" spans="15:124" x14ac:dyDescent="0.25"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</row>
    <row r="328" spans="15:124" x14ac:dyDescent="0.25"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</row>
    <row r="329" spans="15:124" x14ac:dyDescent="0.25"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</row>
    <row r="330" spans="15:124" x14ac:dyDescent="0.25"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</row>
    <row r="331" spans="15:124" x14ac:dyDescent="0.25"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</row>
    <row r="332" spans="15:124" x14ac:dyDescent="0.25"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</row>
    <row r="333" spans="15:124" x14ac:dyDescent="0.25"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</row>
    <row r="334" spans="15:124" x14ac:dyDescent="0.25"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</row>
    <row r="335" spans="15:124" x14ac:dyDescent="0.25"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</row>
    <row r="336" spans="15:124" x14ac:dyDescent="0.25"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</row>
    <row r="337" spans="15:124" x14ac:dyDescent="0.25"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</row>
    <row r="338" spans="15:124" x14ac:dyDescent="0.25"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</row>
    <row r="339" spans="15:124" x14ac:dyDescent="0.25"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</row>
    <row r="340" spans="15:124" x14ac:dyDescent="0.25"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</row>
    <row r="341" spans="15:124" x14ac:dyDescent="0.25"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</row>
    <row r="342" spans="15:124" x14ac:dyDescent="0.25"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</row>
    <row r="343" spans="15:124" x14ac:dyDescent="0.25"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</row>
    <row r="344" spans="15:124" x14ac:dyDescent="0.25"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</row>
    <row r="345" spans="15:124" x14ac:dyDescent="0.25"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</row>
    <row r="346" spans="15:124" x14ac:dyDescent="0.25"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</row>
    <row r="347" spans="15:124" x14ac:dyDescent="0.25"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</row>
    <row r="348" spans="15:124" x14ac:dyDescent="0.25"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</row>
    <row r="349" spans="15:124" x14ac:dyDescent="0.25"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</row>
    <row r="350" spans="15:124" x14ac:dyDescent="0.25"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</row>
    <row r="351" spans="15:124" x14ac:dyDescent="0.25"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</row>
    <row r="352" spans="15:124" x14ac:dyDescent="0.25"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</row>
    <row r="353" spans="15:124" x14ac:dyDescent="0.25"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</row>
    <row r="354" spans="15:124" x14ac:dyDescent="0.25"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</row>
    <row r="355" spans="15:124" x14ac:dyDescent="0.25"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</row>
    <row r="356" spans="15:124" x14ac:dyDescent="0.25"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</row>
    <row r="357" spans="15:124" x14ac:dyDescent="0.25"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</row>
    <row r="358" spans="15:124" x14ac:dyDescent="0.25"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</row>
    <row r="359" spans="15:124" x14ac:dyDescent="0.25"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</row>
    <row r="360" spans="15:124" x14ac:dyDescent="0.25"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</row>
    <row r="361" spans="15:124" x14ac:dyDescent="0.25"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</row>
    <row r="362" spans="15:124" x14ac:dyDescent="0.25"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</row>
    <row r="363" spans="15:124" x14ac:dyDescent="0.25"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</row>
    <row r="364" spans="15:124" x14ac:dyDescent="0.25"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</row>
    <row r="365" spans="15:124" x14ac:dyDescent="0.25"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</row>
    <row r="366" spans="15:124" x14ac:dyDescent="0.25"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</row>
    <row r="367" spans="15:124" x14ac:dyDescent="0.25"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</row>
    <row r="368" spans="15:124" x14ac:dyDescent="0.25"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</row>
    <row r="369" spans="15:124" x14ac:dyDescent="0.25"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</row>
    <row r="370" spans="15:124" x14ac:dyDescent="0.25"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</row>
    <row r="371" spans="15:124" x14ac:dyDescent="0.25"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</row>
    <row r="372" spans="15:124" x14ac:dyDescent="0.25"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</row>
    <row r="373" spans="15:124" x14ac:dyDescent="0.25"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</row>
    <row r="374" spans="15:124" x14ac:dyDescent="0.25"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</row>
    <row r="375" spans="15:124" x14ac:dyDescent="0.25"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</row>
    <row r="376" spans="15:124" x14ac:dyDescent="0.25"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</row>
    <row r="377" spans="15:124" x14ac:dyDescent="0.25"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</row>
    <row r="378" spans="15:124" x14ac:dyDescent="0.25"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</row>
    <row r="379" spans="15:124" x14ac:dyDescent="0.25"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</row>
    <row r="380" spans="15:124" x14ac:dyDescent="0.25"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</row>
    <row r="381" spans="15:124" x14ac:dyDescent="0.25"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</row>
    <row r="382" spans="15:124" x14ac:dyDescent="0.25"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</row>
    <row r="383" spans="15:124" x14ac:dyDescent="0.25"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</row>
    <row r="384" spans="15:124" x14ac:dyDescent="0.25"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</row>
    <row r="385" spans="15:124" x14ac:dyDescent="0.25"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</row>
    <row r="386" spans="15:124" x14ac:dyDescent="0.25"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</row>
    <row r="387" spans="15:124" x14ac:dyDescent="0.25"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</row>
    <row r="388" spans="15:124" x14ac:dyDescent="0.25"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</row>
    <row r="389" spans="15:124" x14ac:dyDescent="0.25"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</row>
    <row r="390" spans="15:124" x14ac:dyDescent="0.25"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</row>
    <row r="391" spans="15:124" x14ac:dyDescent="0.25"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</row>
    <row r="392" spans="15:124" x14ac:dyDescent="0.25"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</row>
    <row r="393" spans="15:124" x14ac:dyDescent="0.25"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</row>
    <row r="394" spans="15:124" x14ac:dyDescent="0.25"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</row>
    <row r="395" spans="15:124" x14ac:dyDescent="0.25"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</row>
    <row r="396" spans="15:124" x14ac:dyDescent="0.25"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</row>
    <row r="397" spans="15:124" x14ac:dyDescent="0.25"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</row>
    <row r="398" spans="15:124" x14ac:dyDescent="0.25"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</row>
    <row r="399" spans="15:124" x14ac:dyDescent="0.25"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</row>
    <row r="400" spans="15:124" x14ac:dyDescent="0.25"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</row>
    <row r="401" spans="15:124" x14ac:dyDescent="0.25"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</row>
    <row r="402" spans="15:124" x14ac:dyDescent="0.25"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</row>
    <row r="403" spans="15:124" x14ac:dyDescent="0.25"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</row>
    <row r="404" spans="15:124" x14ac:dyDescent="0.25"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</row>
    <row r="405" spans="15:124" x14ac:dyDescent="0.25"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</row>
    <row r="406" spans="15:124" x14ac:dyDescent="0.25"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</row>
    <row r="407" spans="15:124" x14ac:dyDescent="0.25"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</row>
    <row r="408" spans="15:124" x14ac:dyDescent="0.25"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</row>
    <row r="409" spans="15:124" x14ac:dyDescent="0.25"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</row>
    <row r="410" spans="15:124" x14ac:dyDescent="0.25"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</row>
    <row r="411" spans="15:124" x14ac:dyDescent="0.25"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</row>
    <row r="412" spans="15:124" x14ac:dyDescent="0.25"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</row>
    <row r="413" spans="15:124" x14ac:dyDescent="0.25"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</row>
    <row r="414" spans="15:124" x14ac:dyDescent="0.25"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</row>
    <row r="415" spans="15:124" x14ac:dyDescent="0.25"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</row>
    <row r="416" spans="15:124" x14ac:dyDescent="0.25"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</row>
    <row r="417" spans="15:124" x14ac:dyDescent="0.25"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</row>
    <row r="418" spans="15:124" x14ac:dyDescent="0.25"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</row>
    <row r="419" spans="15:124" x14ac:dyDescent="0.25"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</row>
    <row r="420" spans="15:124" x14ac:dyDescent="0.25"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</row>
    <row r="421" spans="15:124" x14ac:dyDescent="0.25"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</row>
    <row r="422" spans="15:124" x14ac:dyDescent="0.25"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</row>
    <row r="423" spans="15:124" x14ac:dyDescent="0.25"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</row>
    <row r="424" spans="15:124" x14ac:dyDescent="0.25"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</row>
    <row r="425" spans="15:124" x14ac:dyDescent="0.25"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</row>
    <row r="426" spans="15:124" x14ac:dyDescent="0.25"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</row>
    <row r="427" spans="15:124" x14ac:dyDescent="0.25"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</row>
    <row r="428" spans="15:124" x14ac:dyDescent="0.25"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</row>
    <row r="429" spans="15:124" x14ac:dyDescent="0.25"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</row>
    <row r="430" spans="15:124" x14ac:dyDescent="0.25"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</row>
    <row r="431" spans="15:124" x14ac:dyDescent="0.25"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</row>
    <row r="432" spans="15:124" x14ac:dyDescent="0.25"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</row>
    <row r="433" spans="15:124" x14ac:dyDescent="0.25"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</row>
    <row r="434" spans="15:124" x14ac:dyDescent="0.25"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</row>
    <row r="435" spans="15:124" x14ac:dyDescent="0.25"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</row>
    <row r="436" spans="15:124" x14ac:dyDescent="0.25"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</row>
    <row r="437" spans="15:124" x14ac:dyDescent="0.25"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</row>
    <row r="438" spans="15:124" x14ac:dyDescent="0.25"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</row>
    <row r="439" spans="15:124" x14ac:dyDescent="0.25"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</row>
    <row r="440" spans="15:124" x14ac:dyDescent="0.25"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</row>
    <row r="441" spans="15:124" x14ac:dyDescent="0.25"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</row>
    <row r="442" spans="15:124" x14ac:dyDescent="0.25"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</row>
    <row r="443" spans="15:124" x14ac:dyDescent="0.25"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</row>
    <row r="444" spans="15:124" x14ac:dyDescent="0.25"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</row>
    <row r="445" spans="15:124" x14ac:dyDescent="0.25"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</row>
    <row r="446" spans="15:124" x14ac:dyDescent="0.25"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</row>
    <row r="447" spans="15:124" x14ac:dyDescent="0.25"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</row>
    <row r="448" spans="15:124" x14ac:dyDescent="0.25"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</row>
    <row r="449" spans="15:124" x14ac:dyDescent="0.25"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</row>
    <row r="450" spans="15:124" x14ac:dyDescent="0.25"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</row>
    <row r="451" spans="15:124" x14ac:dyDescent="0.25"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</row>
    <row r="452" spans="15:124" x14ac:dyDescent="0.25"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</row>
    <row r="453" spans="15:124" x14ac:dyDescent="0.25"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</row>
    <row r="454" spans="15:124" x14ac:dyDescent="0.25"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</row>
    <row r="455" spans="15:124" x14ac:dyDescent="0.25"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</row>
    <row r="456" spans="15:124" x14ac:dyDescent="0.25"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/>
      <c r="DS456" s="6"/>
      <c r="DT456" s="6"/>
    </row>
    <row r="457" spans="15:124" x14ac:dyDescent="0.25"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/>
    </row>
    <row r="458" spans="15:124" x14ac:dyDescent="0.25"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</row>
    <row r="459" spans="15:124" x14ac:dyDescent="0.25"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</row>
    <row r="460" spans="15:124" x14ac:dyDescent="0.25"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</row>
    <row r="461" spans="15:124" x14ac:dyDescent="0.25"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/>
    </row>
    <row r="462" spans="15:124" x14ac:dyDescent="0.25"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</row>
    <row r="463" spans="15:124" x14ac:dyDescent="0.25"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</row>
    <row r="464" spans="15:124" x14ac:dyDescent="0.25"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</row>
    <row r="465" spans="15:124" x14ac:dyDescent="0.25"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</row>
    <row r="466" spans="15:124" x14ac:dyDescent="0.25"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</row>
    <row r="467" spans="15:124" x14ac:dyDescent="0.25"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  <c r="DQ467" s="6"/>
      <c r="DR467" s="6"/>
      <c r="DS467" s="6"/>
      <c r="DT467" s="6"/>
    </row>
    <row r="468" spans="15:124" x14ac:dyDescent="0.25"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  <c r="DQ468" s="6"/>
      <c r="DR468" s="6"/>
      <c r="DS468" s="6"/>
      <c r="DT468" s="6"/>
    </row>
    <row r="469" spans="15:124" x14ac:dyDescent="0.25"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  <c r="DQ469" s="6"/>
      <c r="DR469" s="6"/>
      <c r="DS469" s="6"/>
      <c r="DT469" s="6"/>
    </row>
    <row r="470" spans="15:124" x14ac:dyDescent="0.25"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/>
    </row>
    <row r="471" spans="15:124" x14ac:dyDescent="0.25"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</row>
    <row r="472" spans="15:124" x14ac:dyDescent="0.25"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</row>
    <row r="473" spans="15:124" x14ac:dyDescent="0.25"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</row>
    <row r="474" spans="15:124" x14ac:dyDescent="0.25"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  <c r="DQ474" s="6"/>
      <c r="DR474" s="6"/>
      <c r="DS474" s="6"/>
      <c r="DT474" s="6"/>
    </row>
    <row r="475" spans="15:124" x14ac:dyDescent="0.25"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  <c r="DQ475" s="6"/>
      <c r="DR475" s="6"/>
      <c r="DS475" s="6"/>
      <c r="DT475" s="6"/>
    </row>
    <row r="476" spans="15:124" x14ac:dyDescent="0.25"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/>
    </row>
    <row r="477" spans="15:124" x14ac:dyDescent="0.25"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/>
    </row>
    <row r="478" spans="15:124" x14ac:dyDescent="0.25"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  <c r="DQ478" s="6"/>
      <c r="DR478" s="6"/>
      <c r="DS478" s="6"/>
      <c r="DT478" s="6"/>
    </row>
    <row r="479" spans="15:124" x14ac:dyDescent="0.25"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/>
    </row>
    <row r="480" spans="15:124" x14ac:dyDescent="0.25"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  <c r="DQ480" s="6"/>
      <c r="DR480" s="6"/>
      <c r="DS480" s="6"/>
      <c r="DT480" s="6"/>
    </row>
    <row r="481" spans="15:124" x14ac:dyDescent="0.25"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  <c r="DQ481" s="6"/>
      <c r="DR481" s="6"/>
      <c r="DS481" s="6"/>
      <c r="DT481" s="6"/>
    </row>
    <row r="482" spans="15:124" x14ac:dyDescent="0.25"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  <c r="DQ482" s="6"/>
      <c r="DR482" s="6"/>
      <c r="DS482" s="6"/>
      <c r="DT482" s="6"/>
    </row>
    <row r="483" spans="15:124" x14ac:dyDescent="0.25"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  <c r="DQ483" s="6"/>
      <c r="DR483" s="6"/>
      <c r="DS483" s="6"/>
      <c r="DT483" s="6"/>
    </row>
    <row r="484" spans="15:124" x14ac:dyDescent="0.25"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/>
    </row>
    <row r="485" spans="15:124" x14ac:dyDescent="0.25"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  <c r="DQ485" s="6"/>
      <c r="DR485" s="6"/>
      <c r="DS485" s="6"/>
      <c r="DT485" s="6"/>
    </row>
    <row r="486" spans="15:124" x14ac:dyDescent="0.25"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  <c r="DQ486" s="6"/>
      <c r="DR486" s="6"/>
      <c r="DS486" s="6"/>
      <c r="DT486" s="6"/>
    </row>
    <row r="487" spans="15:124" x14ac:dyDescent="0.25"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  <c r="DQ487" s="6"/>
      <c r="DR487" s="6"/>
      <c r="DS487" s="6"/>
      <c r="DT487" s="6"/>
    </row>
    <row r="488" spans="15:124" x14ac:dyDescent="0.25"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/>
    </row>
    <row r="489" spans="15:124" x14ac:dyDescent="0.25"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/>
    </row>
    <row r="490" spans="15:124" x14ac:dyDescent="0.25"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/>
    </row>
    <row r="491" spans="15:124" x14ac:dyDescent="0.25"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</row>
    <row r="492" spans="15:124" x14ac:dyDescent="0.25"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</row>
    <row r="493" spans="15:124" x14ac:dyDescent="0.25"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  <c r="DQ493" s="6"/>
      <c r="DR493" s="6"/>
      <c r="DS493" s="6"/>
      <c r="DT493" s="6"/>
    </row>
    <row r="494" spans="15:124" x14ac:dyDescent="0.25"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  <c r="DQ494" s="6"/>
      <c r="DR494" s="6"/>
      <c r="DS494" s="6"/>
      <c r="DT494" s="6"/>
    </row>
    <row r="495" spans="15:124" x14ac:dyDescent="0.25"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  <c r="DQ495" s="6"/>
      <c r="DR495" s="6"/>
      <c r="DS495" s="6"/>
      <c r="DT495" s="6"/>
    </row>
    <row r="496" spans="15:124" x14ac:dyDescent="0.25"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  <c r="DQ496" s="6"/>
      <c r="DR496" s="6"/>
      <c r="DS496" s="6"/>
      <c r="DT496" s="6"/>
    </row>
    <row r="497" spans="15:124" x14ac:dyDescent="0.25"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  <c r="DQ497" s="6"/>
      <c r="DR497" s="6"/>
      <c r="DS497" s="6"/>
      <c r="DT497" s="6"/>
    </row>
    <row r="498" spans="15:124" x14ac:dyDescent="0.25"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  <c r="DQ498" s="6"/>
      <c r="DR498" s="6"/>
      <c r="DS498" s="6"/>
      <c r="DT498" s="6"/>
    </row>
    <row r="499" spans="15:124" x14ac:dyDescent="0.25"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  <c r="DQ499" s="6"/>
      <c r="DR499" s="6"/>
      <c r="DS499" s="6"/>
      <c r="DT499" s="6"/>
    </row>
    <row r="500" spans="15:124" x14ac:dyDescent="0.25"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  <c r="DQ500" s="6"/>
      <c r="DR500" s="6"/>
      <c r="DS500" s="6"/>
      <c r="DT500" s="6"/>
    </row>
    <row r="501" spans="15:124" x14ac:dyDescent="0.25"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  <c r="DQ501" s="6"/>
      <c r="DR501" s="6"/>
      <c r="DS501" s="6"/>
      <c r="DT501" s="6"/>
    </row>
    <row r="502" spans="15:124" x14ac:dyDescent="0.25"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  <c r="DQ502" s="6"/>
      <c r="DR502" s="6"/>
      <c r="DS502" s="6"/>
      <c r="DT502" s="6"/>
    </row>
    <row r="503" spans="15:124" x14ac:dyDescent="0.25"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  <c r="DQ503" s="6"/>
      <c r="DR503" s="6"/>
      <c r="DS503" s="6"/>
      <c r="DT503" s="6"/>
    </row>
    <row r="504" spans="15:124" x14ac:dyDescent="0.25"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  <c r="DQ504" s="6"/>
      <c r="DR504" s="6"/>
      <c r="DS504" s="6"/>
      <c r="DT504" s="6"/>
    </row>
    <row r="505" spans="15:124" x14ac:dyDescent="0.25"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  <c r="DQ505" s="6"/>
      <c r="DR505" s="6"/>
      <c r="DS505" s="6"/>
      <c r="DT505" s="6"/>
    </row>
    <row r="506" spans="15:124" x14ac:dyDescent="0.25"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  <c r="DQ506" s="6"/>
      <c r="DR506" s="6"/>
      <c r="DS506" s="6"/>
      <c r="DT506" s="6"/>
    </row>
    <row r="507" spans="15:124" x14ac:dyDescent="0.25"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  <c r="DQ507" s="6"/>
      <c r="DR507" s="6"/>
      <c r="DS507" s="6"/>
      <c r="DT507" s="6"/>
    </row>
    <row r="508" spans="15:124" x14ac:dyDescent="0.25"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  <c r="DQ508" s="6"/>
      <c r="DR508" s="6"/>
      <c r="DS508" s="6"/>
      <c r="DT508" s="6"/>
    </row>
    <row r="509" spans="15:124" x14ac:dyDescent="0.25"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  <c r="DQ509" s="6"/>
      <c r="DR509" s="6"/>
      <c r="DS509" s="6"/>
      <c r="DT509" s="6"/>
    </row>
    <row r="510" spans="15:124" x14ac:dyDescent="0.25"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  <c r="DQ510" s="6"/>
      <c r="DR510" s="6"/>
      <c r="DS510" s="6"/>
      <c r="DT510" s="6"/>
    </row>
    <row r="511" spans="15:124" x14ac:dyDescent="0.25"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  <c r="DQ511" s="6"/>
      <c r="DR511" s="6"/>
      <c r="DS511" s="6"/>
      <c r="DT511" s="6"/>
    </row>
    <row r="512" spans="15:124" x14ac:dyDescent="0.25"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  <c r="DQ512" s="6"/>
      <c r="DR512" s="6"/>
      <c r="DS512" s="6"/>
      <c r="DT512" s="6"/>
    </row>
    <row r="513" spans="15:124" x14ac:dyDescent="0.25"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  <c r="DQ513" s="6"/>
      <c r="DR513" s="6"/>
      <c r="DS513" s="6"/>
      <c r="DT513" s="6"/>
    </row>
    <row r="514" spans="15:124" x14ac:dyDescent="0.25"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  <c r="DQ514" s="6"/>
      <c r="DR514" s="6"/>
      <c r="DS514" s="6"/>
      <c r="DT514" s="6"/>
    </row>
    <row r="515" spans="15:124" x14ac:dyDescent="0.25"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  <c r="DQ515" s="6"/>
      <c r="DR515" s="6"/>
      <c r="DS515" s="6"/>
      <c r="DT515" s="6"/>
    </row>
    <row r="516" spans="15:124" x14ac:dyDescent="0.25"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  <c r="DQ516" s="6"/>
      <c r="DR516" s="6"/>
      <c r="DS516" s="6"/>
      <c r="DT516" s="6"/>
    </row>
    <row r="517" spans="15:124" x14ac:dyDescent="0.25"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  <c r="DQ517" s="6"/>
      <c r="DR517" s="6"/>
      <c r="DS517" s="6"/>
      <c r="DT517" s="6"/>
    </row>
    <row r="518" spans="15:124" x14ac:dyDescent="0.25"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/>
    </row>
    <row r="519" spans="15:124" x14ac:dyDescent="0.25"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  <c r="DQ519" s="6"/>
      <c r="DR519" s="6"/>
      <c r="DS519" s="6"/>
      <c r="DT519" s="6"/>
    </row>
    <row r="520" spans="15:124" x14ac:dyDescent="0.25"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  <c r="DQ520" s="6"/>
      <c r="DR520" s="6"/>
      <c r="DS520" s="6"/>
      <c r="DT520" s="6"/>
    </row>
    <row r="521" spans="15:124" x14ac:dyDescent="0.25"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  <c r="DQ521" s="6"/>
      <c r="DR521" s="6"/>
      <c r="DS521" s="6"/>
      <c r="DT521" s="6"/>
    </row>
    <row r="522" spans="15:124" x14ac:dyDescent="0.25"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  <c r="DQ522" s="6"/>
      <c r="DR522" s="6"/>
      <c r="DS522" s="6"/>
      <c r="DT522" s="6"/>
    </row>
    <row r="523" spans="15:124" x14ac:dyDescent="0.25"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  <c r="DQ523" s="6"/>
      <c r="DR523" s="6"/>
      <c r="DS523" s="6"/>
      <c r="DT523" s="6"/>
    </row>
    <row r="524" spans="15:124" x14ac:dyDescent="0.25"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/>
    </row>
    <row r="525" spans="15:124" x14ac:dyDescent="0.25"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  <c r="DQ525" s="6"/>
      <c r="DR525" s="6"/>
      <c r="DS525" s="6"/>
      <c r="DT525" s="6"/>
    </row>
    <row r="526" spans="15:124" x14ac:dyDescent="0.25"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  <c r="DQ526" s="6"/>
      <c r="DR526" s="6"/>
      <c r="DS526" s="6"/>
      <c r="DT526" s="6"/>
    </row>
    <row r="527" spans="15:124" x14ac:dyDescent="0.25"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  <c r="DQ527" s="6"/>
      <c r="DR527" s="6"/>
      <c r="DS527" s="6"/>
      <c r="DT527" s="6"/>
    </row>
    <row r="528" spans="15:124" x14ac:dyDescent="0.25"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/>
    </row>
    <row r="529" spans="15:124" x14ac:dyDescent="0.25"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  <c r="DQ529" s="6"/>
      <c r="DR529" s="6"/>
      <c r="DS529" s="6"/>
      <c r="DT529" s="6"/>
    </row>
    <row r="530" spans="15:124" x14ac:dyDescent="0.25"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  <c r="DQ530" s="6"/>
      <c r="DR530" s="6"/>
      <c r="DS530" s="6"/>
      <c r="DT530" s="6"/>
    </row>
    <row r="531" spans="15:124" x14ac:dyDescent="0.25"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</row>
    <row r="532" spans="15:124" x14ac:dyDescent="0.25"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  <c r="DQ532" s="6"/>
      <c r="DR532" s="6"/>
      <c r="DS532" s="6"/>
      <c r="DT532" s="6"/>
    </row>
    <row r="533" spans="15:124" x14ac:dyDescent="0.25"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  <c r="DQ533" s="6"/>
      <c r="DR533" s="6"/>
      <c r="DS533" s="6"/>
      <c r="DT533" s="6"/>
    </row>
    <row r="534" spans="15:124" x14ac:dyDescent="0.25"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/>
    </row>
    <row r="535" spans="15:124" x14ac:dyDescent="0.25"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  <c r="DQ535" s="6"/>
      <c r="DR535" s="6"/>
      <c r="DS535" s="6"/>
      <c r="DT535" s="6"/>
    </row>
    <row r="536" spans="15:124" x14ac:dyDescent="0.25"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  <c r="DQ536" s="6"/>
      <c r="DR536" s="6"/>
      <c r="DS536" s="6"/>
      <c r="DT536" s="6"/>
    </row>
    <row r="537" spans="15:124" x14ac:dyDescent="0.25"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  <c r="DQ537" s="6"/>
      <c r="DR537" s="6"/>
      <c r="DS537" s="6"/>
      <c r="DT537" s="6"/>
    </row>
    <row r="538" spans="15:124" x14ac:dyDescent="0.25"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  <c r="DQ538" s="6"/>
      <c r="DR538" s="6"/>
      <c r="DS538" s="6"/>
      <c r="DT538" s="6"/>
    </row>
    <row r="539" spans="15:124" x14ac:dyDescent="0.25"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  <c r="DQ539" s="6"/>
      <c r="DR539" s="6"/>
      <c r="DS539" s="6"/>
      <c r="DT539" s="6"/>
    </row>
    <row r="540" spans="15:124" x14ac:dyDescent="0.25"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  <c r="DQ540" s="6"/>
      <c r="DR540" s="6"/>
      <c r="DS540" s="6"/>
      <c r="DT540" s="6"/>
    </row>
    <row r="541" spans="15:124" x14ac:dyDescent="0.25"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</row>
    <row r="542" spans="15:124" x14ac:dyDescent="0.25"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  <c r="DQ542" s="6"/>
      <c r="DR542" s="6"/>
      <c r="DS542" s="6"/>
      <c r="DT542" s="6"/>
    </row>
    <row r="543" spans="15:124" x14ac:dyDescent="0.25"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  <c r="DQ543" s="6"/>
      <c r="DR543" s="6"/>
      <c r="DS543" s="6"/>
      <c r="DT543" s="6"/>
    </row>
    <row r="544" spans="15:124" x14ac:dyDescent="0.25"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/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/>
      <c r="DK544" s="6"/>
      <c r="DL544" s="6"/>
      <c r="DM544" s="6"/>
      <c r="DN544" s="6"/>
      <c r="DO544" s="6"/>
      <c r="DP544" s="6"/>
      <c r="DQ544" s="6"/>
      <c r="DR544" s="6"/>
      <c r="DS544" s="6"/>
      <c r="DT544" s="6"/>
    </row>
    <row r="545" spans="15:124" x14ac:dyDescent="0.25"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6"/>
      <c r="DG545" s="6"/>
      <c r="DH545" s="6"/>
      <c r="DI545" s="6"/>
      <c r="DJ545" s="6"/>
      <c r="DK545" s="6"/>
      <c r="DL545" s="6"/>
      <c r="DM545" s="6"/>
      <c r="DN545" s="6"/>
      <c r="DO545" s="6"/>
      <c r="DP545" s="6"/>
      <c r="DQ545" s="6"/>
      <c r="DR545" s="6"/>
      <c r="DS545" s="6"/>
      <c r="DT545" s="6"/>
    </row>
    <row r="546" spans="15:124" x14ac:dyDescent="0.25"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/>
      <c r="DK546" s="6"/>
      <c r="DL546" s="6"/>
      <c r="DM546" s="6"/>
      <c r="DN546" s="6"/>
      <c r="DO546" s="6"/>
      <c r="DP546" s="6"/>
      <c r="DQ546" s="6"/>
      <c r="DR546" s="6"/>
      <c r="DS546" s="6"/>
      <c r="DT546" s="6"/>
    </row>
    <row r="547" spans="15:124" x14ac:dyDescent="0.25"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  <c r="DQ547" s="6"/>
      <c r="DR547" s="6"/>
      <c r="DS547" s="6"/>
      <c r="DT547" s="6"/>
    </row>
    <row r="548" spans="15:124" x14ac:dyDescent="0.25"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  <c r="DQ548" s="6"/>
      <c r="DR548" s="6"/>
      <c r="DS548" s="6"/>
      <c r="DT548" s="6"/>
    </row>
    <row r="549" spans="15:124" x14ac:dyDescent="0.25"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6"/>
      <c r="DG549" s="6"/>
      <c r="DH549" s="6"/>
      <c r="DI549" s="6"/>
      <c r="DJ549" s="6"/>
      <c r="DK549" s="6"/>
      <c r="DL549" s="6"/>
      <c r="DM549" s="6"/>
      <c r="DN549" s="6"/>
      <c r="DO549" s="6"/>
      <c r="DP549" s="6"/>
      <c r="DQ549" s="6"/>
      <c r="DR549" s="6"/>
      <c r="DS549" s="6"/>
      <c r="DT549" s="6"/>
    </row>
    <row r="550" spans="15:124" x14ac:dyDescent="0.25"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/>
      <c r="DK550" s="6"/>
      <c r="DL550" s="6"/>
      <c r="DM550" s="6"/>
      <c r="DN550" s="6"/>
      <c r="DO550" s="6"/>
      <c r="DP550" s="6"/>
      <c r="DQ550" s="6"/>
      <c r="DR550" s="6"/>
      <c r="DS550" s="6"/>
      <c r="DT550" s="6"/>
    </row>
    <row r="551" spans="15:124" x14ac:dyDescent="0.25"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  <c r="DQ551" s="6"/>
      <c r="DR551" s="6"/>
      <c r="DS551" s="6"/>
      <c r="DT551" s="6"/>
    </row>
    <row r="552" spans="15:124" x14ac:dyDescent="0.25"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  <c r="DQ552" s="6"/>
      <c r="DR552" s="6"/>
      <c r="DS552" s="6"/>
      <c r="DT552" s="6"/>
    </row>
    <row r="553" spans="15:124" x14ac:dyDescent="0.25"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6"/>
      <c r="DG553" s="6"/>
      <c r="DH553" s="6"/>
      <c r="DI553" s="6"/>
      <c r="DJ553" s="6"/>
      <c r="DK553" s="6"/>
      <c r="DL553" s="6"/>
      <c r="DM553" s="6"/>
      <c r="DN553" s="6"/>
      <c r="DO553" s="6"/>
      <c r="DP553" s="6"/>
      <c r="DQ553" s="6"/>
      <c r="DR553" s="6"/>
      <c r="DS553" s="6"/>
      <c r="DT553" s="6"/>
    </row>
    <row r="554" spans="15:124" x14ac:dyDescent="0.25"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  <c r="DQ554" s="6"/>
      <c r="DR554" s="6"/>
      <c r="DS554" s="6"/>
      <c r="DT554" s="6"/>
    </row>
    <row r="555" spans="15:124" x14ac:dyDescent="0.25"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/>
      <c r="CT555" s="6"/>
      <c r="CU555" s="6"/>
      <c r="CV555" s="6"/>
      <c r="CW555" s="6"/>
      <c r="CX555" s="6"/>
      <c r="CY555" s="6"/>
      <c r="CZ555" s="6"/>
      <c r="DA555" s="6"/>
      <c r="DB555" s="6"/>
      <c r="DC555" s="6"/>
      <c r="DD555" s="6"/>
      <c r="DE555" s="6"/>
      <c r="DF555" s="6"/>
      <c r="DG555" s="6"/>
      <c r="DH555" s="6"/>
      <c r="DI555" s="6"/>
      <c r="DJ555" s="6"/>
      <c r="DK555" s="6"/>
      <c r="DL555" s="6"/>
      <c r="DM555" s="6"/>
      <c r="DN555" s="6"/>
      <c r="DO555" s="6"/>
      <c r="DP555" s="6"/>
      <c r="DQ555" s="6"/>
      <c r="DR555" s="6"/>
      <c r="DS555" s="6"/>
      <c r="DT555" s="6"/>
    </row>
    <row r="556" spans="15:124" x14ac:dyDescent="0.25"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  <c r="DQ556" s="6"/>
      <c r="DR556" s="6"/>
      <c r="DS556" s="6"/>
      <c r="DT556" s="6"/>
    </row>
    <row r="557" spans="15:124" x14ac:dyDescent="0.25"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  <c r="DQ557" s="6"/>
      <c r="DR557" s="6"/>
      <c r="DS557" s="6"/>
      <c r="DT557" s="6"/>
    </row>
    <row r="558" spans="15:124" x14ac:dyDescent="0.25"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  <c r="DQ558" s="6"/>
      <c r="DR558" s="6"/>
      <c r="DS558" s="6"/>
      <c r="DT558" s="6"/>
    </row>
    <row r="559" spans="15:124" x14ac:dyDescent="0.25"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  <c r="DQ559" s="6"/>
      <c r="DR559" s="6"/>
      <c r="DS559" s="6"/>
      <c r="DT559" s="6"/>
    </row>
    <row r="560" spans="15:124" x14ac:dyDescent="0.25"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/>
      <c r="DK560" s="6"/>
      <c r="DL560" s="6"/>
      <c r="DM560" s="6"/>
      <c r="DN560" s="6"/>
      <c r="DO560" s="6"/>
      <c r="DP560" s="6"/>
      <c r="DQ560" s="6"/>
      <c r="DR560" s="6"/>
      <c r="DS560" s="6"/>
      <c r="DT560" s="6"/>
    </row>
    <row r="561" spans="15:124" x14ac:dyDescent="0.25"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/>
      <c r="CT561" s="6"/>
      <c r="CU561" s="6"/>
      <c r="CV561" s="6"/>
      <c r="CW561" s="6"/>
      <c r="CX561" s="6"/>
      <c r="CY561" s="6"/>
      <c r="CZ561" s="6"/>
      <c r="DA561" s="6"/>
      <c r="DB561" s="6"/>
      <c r="DC561" s="6"/>
      <c r="DD561" s="6"/>
      <c r="DE561" s="6"/>
      <c r="DF561" s="6"/>
      <c r="DG561" s="6"/>
      <c r="DH561" s="6"/>
      <c r="DI561" s="6"/>
      <c r="DJ561" s="6"/>
      <c r="DK561" s="6"/>
      <c r="DL561" s="6"/>
      <c r="DM561" s="6"/>
      <c r="DN561" s="6"/>
      <c r="DO561" s="6"/>
      <c r="DP561" s="6"/>
      <c r="DQ561" s="6"/>
      <c r="DR561" s="6"/>
      <c r="DS561" s="6"/>
      <c r="DT561" s="6"/>
    </row>
    <row r="562" spans="15:124" x14ac:dyDescent="0.25"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/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/>
      <c r="DK562" s="6"/>
      <c r="DL562" s="6"/>
      <c r="DM562" s="6"/>
      <c r="DN562" s="6"/>
      <c r="DO562" s="6"/>
      <c r="DP562" s="6"/>
      <c r="DQ562" s="6"/>
      <c r="DR562" s="6"/>
      <c r="DS562" s="6"/>
      <c r="DT562" s="6"/>
    </row>
    <row r="563" spans="15:124" x14ac:dyDescent="0.25"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6"/>
      <c r="DG563" s="6"/>
      <c r="DH563" s="6"/>
      <c r="DI563" s="6"/>
      <c r="DJ563" s="6"/>
      <c r="DK563" s="6"/>
      <c r="DL563" s="6"/>
      <c r="DM563" s="6"/>
      <c r="DN563" s="6"/>
      <c r="DO563" s="6"/>
      <c r="DP563" s="6"/>
      <c r="DQ563" s="6"/>
      <c r="DR563" s="6"/>
      <c r="DS563" s="6"/>
      <c r="DT563" s="6"/>
    </row>
    <row r="564" spans="15:124" x14ac:dyDescent="0.25"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/>
      <c r="DI564" s="6"/>
      <c r="DJ564" s="6"/>
      <c r="DK564" s="6"/>
      <c r="DL564" s="6"/>
      <c r="DM564" s="6"/>
      <c r="DN564" s="6"/>
      <c r="DO564" s="6"/>
      <c r="DP564" s="6"/>
      <c r="DQ564" s="6"/>
      <c r="DR564" s="6"/>
      <c r="DS564" s="6"/>
      <c r="DT564" s="6"/>
    </row>
    <row r="565" spans="15:124" x14ac:dyDescent="0.25"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/>
      <c r="CT565" s="6"/>
      <c r="CU565" s="6"/>
      <c r="CV565" s="6"/>
      <c r="CW565" s="6"/>
      <c r="CX565" s="6"/>
      <c r="CY565" s="6"/>
      <c r="CZ565" s="6"/>
      <c r="DA565" s="6"/>
      <c r="DB565" s="6"/>
      <c r="DC565" s="6"/>
      <c r="DD565" s="6"/>
      <c r="DE565" s="6"/>
      <c r="DF565" s="6"/>
      <c r="DG565" s="6"/>
      <c r="DH565" s="6"/>
      <c r="DI565" s="6"/>
      <c r="DJ565" s="6"/>
      <c r="DK565" s="6"/>
      <c r="DL565" s="6"/>
      <c r="DM565" s="6"/>
      <c r="DN565" s="6"/>
      <c r="DO565" s="6"/>
      <c r="DP565" s="6"/>
      <c r="DQ565" s="6"/>
      <c r="DR565" s="6"/>
      <c r="DS565" s="6"/>
      <c r="DT565" s="6"/>
    </row>
    <row r="566" spans="15:124" x14ac:dyDescent="0.25"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  <c r="DQ566" s="6"/>
      <c r="DR566" s="6"/>
      <c r="DS566" s="6"/>
      <c r="DT566" s="6"/>
    </row>
    <row r="567" spans="15:124" x14ac:dyDescent="0.25"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/>
      <c r="CT567" s="6"/>
      <c r="CU567" s="6"/>
      <c r="CV567" s="6"/>
      <c r="CW567" s="6"/>
      <c r="CX567" s="6"/>
      <c r="CY567" s="6"/>
      <c r="CZ567" s="6"/>
      <c r="DA567" s="6"/>
      <c r="DB567" s="6"/>
      <c r="DC567" s="6"/>
      <c r="DD567" s="6"/>
      <c r="DE567" s="6"/>
      <c r="DF567" s="6"/>
      <c r="DG567" s="6"/>
      <c r="DH567" s="6"/>
      <c r="DI567" s="6"/>
      <c r="DJ567" s="6"/>
      <c r="DK567" s="6"/>
      <c r="DL567" s="6"/>
      <c r="DM567" s="6"/>
      <c r="DN567" s="6"/>
      <c r="DO567" s="6"/>
      <c r="DP567" s="6"/>
      <c r="DQ567" s="6"/>
      <c r="DR567" s="6"/>
      <c r="DS567" s="6"/>
      <c r="DT567" s="6"/>
    </row>
    <row r="568" spans="15:124" x14ac:dyDescent="0.25"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  <c r="DQ568" s="6"/>
      <c r="DR568" s="6"/>
      <c r="DS568" s="6"/>
      <c r="DT568" s="6"/>
    </row>
    <row r="569" spans="15:124" x14ac:dyDescent="0.25"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  <c r="DQ569" s="6"/>
      <c r="DR569" s="6"/>
      <c r="DS569" s="6"/>
      <c r="DT569" s="6"/>
    </row>
    <row r="570" spans="15:124" x14ac:dyDescent="0.25"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</row>
    <row r="571" spans="15:124" x14ac:dyDescent="0.25"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</row>
    <row r="572" spans="15:124" x14ac:dyDescent="0.25"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</row>
    <row r="573" spans="15:124" x14ac:dyDescent="0.25"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</row>
    <row r="574" spans="15:124" x14ac:dyDescent="0.25"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</row>
    <row r="575" spans="15:124" x14ac:dyDescent="0.25"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</row>
    <row r="576" spans="15:124" x14ac:dyDescent="0.25"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  <c r="DQ576" s="6"/>
      <c r="DR576" s="6"/>
      <c r="DS576" s="6"/>
      <c r="DT576" s="6"/>
    </row>
    <row r="577" spans="15:124" x14ac:dyDescent="0.25"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</row>
    <row r="578" spans="15:124" x14ac:dyDescent="0.25"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  <c r="DQ578" s="6"/>
      <c r="DR578" s="6"/>
      <c r="DS578" s="6"/>
      <c r="DT578" s="6"/>
    </row>
    <row r="579" spans="15:124" x14ac:dyDescent="0.25"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</row>
    <row r="580" spans="15:124" x14ac:dyDescent="0.25"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/>
    </row>
    <row r="581" spans="15:124" x14ac:dyDescent="0.25"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</row>
    <row r="582" spans="15:124" x14ac:dyDescent="0.25"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</row>
    <row r="583" spans="15:124" x14ac:dyDescent="0.25"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  <c r="DQ583" s="6"/>
      <c r="DR583" s="6"/>
      <c r="DS583" s="6"/>
      <c r="DT583" s="6"/>
    </row>
    <row r="584" spans="15:124" x14ac:dyDescent="0.25"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/>
    </row>
    <row r="585" spans="15:124" x14ac:dyDescent="0.25"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/>
    </row>
    <row r="586" spans="15:124" x14ac:dyDescent="0.25"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</row>
    <row r="587" spans="15:124" x14ac:dyDescent="0.25"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  <c r="DQ587" s="6"/>
      <c r="DR587" s="6"/>
      <c r="DS587" s="6"/>
      <c r="DT587" s="6"/>
    </row>
    <row r="588" spans="15:124" x14ac:dyDescent="0.25"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</row>
    <row r="589" spans="15:124" x14ac:dyDescent="0.25"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/>
    </row>
    <row r="590" spans="15:124" x14ac:dyDescent="0.25"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</row>
    <row r="591" spans="15:124" x14ac:dyDescent="0.25"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/>
    </row>
    <row r="592" spans="15:124" x14ac:dyDescent="0.25"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</row>
    <row r="593" spans="15:124" x14ac:dyDescent="0.25"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/>
    </row>
    <row r="594" spans="15:124" x14ac:dyDescent="0.25"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/>
    </row>
    <row r="595" spans="15:124" x14ac:dyDescent="0.25"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/>
    </row>
    <row r="596" spans="15:124" x14ac:dyDescent="0.25"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/>
    </row>
    <row r="597" spans="15:124" x14ac:dyDescent="0.25"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</row>
    <row r="598" spans="15:124" x14ac:dyDescent="0.25"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/>
    </row>
    <row r="599" spans="15:124" x14ac:dyDescent="0.25"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</row>
    <row r="600" spans="15:124" x14ac:dyDescent="0.25"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/>
    </row>
    <row r="601" spans="15:124" x14ac:dyDescent="0.25"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  <c r="DQ601" s="6"/>
      <c r="DR601" s="6"/>
      <c r="DS601" s="6"/>
      <c r="DT601" s="6"/>
    </row>
    <row r="602" spans="15:124" x14ac:dyDescent="0.25"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/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/>
      <c r="DK602" s="6"/>
      <c r="DL602" s="6"/>
      <c r="DM602" s="6"/>
      <c r="DN602" s="6"/>
      <c r="DO602" s="6"/>
      <c r="DP602" s="6"/>
      <c r="DQ602" s="6"/>
      <c r="DR602" s="6"/>
      <c r="DS602" s="6"/>
      <c r="DT602" s="6"/>
    </row>
    <row r="603" spans="15:124" x14ac:dyDescent="0.25"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/>
      <c r="CT603" s="6"/>
      <c r="CU603" s="6"/>
      <c r="CV603" s="6"/>
      <c r="CW603" s="6"/>
      <c r="CX603" s="6"/>
      <c r="CY603" s="6"/>
      <c r="CZ603" s="6"/>
      <c r="DA603" s="6"/>
      <c r="DB603" s="6"/>
      <c r="DC603" s="6"/>
      <c r="DD603" s="6"/>
      <c r="DE603" s="6"/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  <c r="DQ603" s="6"/>
      <c r="DR603" s="6"/>
      <c r="DS603" s="6"/>
      <c r="DT603" s="6"/>
    </row>
    <row r="604" spans="15:124" x14ac:dyDescent="0.25"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/>
      <c r="CS604" s="6"/>
      <c r="CT604" s="6"/>
      <c r="CU604" s="6"/>
      <c r="CV604" s="6"/>
      <c r="CW604" s="6"/>
      <c r="CX604" s="6"/>
      <c r="CY604" s="6"/>
      <c r="CZ604" s="6"/>
      <c r="DA604" s="6"/>
      <c r="DB604" s="6"/>
      <c r="DC604" s="6"/>
      <c r="DD604" s="6"/>
      <c r="DE604" s="6"/>
      <c r="DF604" s="6"/>
      <c r="DG604" s="6"/>
      <c r="DH604" s="6"/>
      <c r="DI604" s="6"/>
      <c r="DJ604" s="6"/>
      <c r="DK604" s="6"/>
      <c r="DL604" s="6"/>
      <c r="DM604" s="6"/>
      <c r="DN604" s="6"/>
      <c r="DO604" s="6"/>
      <c r="DP604" s="6"/>
      <c r="DQ604" s="6"/>
      <c r="DR604" s="6"/>
      <c r="DS604" s="6"/>
      <c r="DT604" s="6"/>
    </row>
    <row r="605" spans="15:124" x14ac:dyDescent="0.25"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/>
      <c r="CT605" s="6"/>
      <c r="CU605" s="6"/>
      <c r="CV605" s="6"/>
      <c r="CW605" s="6"/>
      <c r="CX605" s="6"/>
      <c r="CY605" s="6"/>
      <c r="CZ605" s="6"/>
      <c r="DA605" s="6"/>
      <c r="DB605" s="6"/>
      <c r="DC605" s="6"/>
      <c r="DD605" s="6"/>
      <c r="DE605" s="6"/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  <c r="DQ605" s="6"/>
      <c r="DR605" s="6"/>
      <c r="DS605" s="6"/>
      <c r="DT605" s="6"/>
    </row>
    <row r="606" spans="15:124" x14ac:dyDescent="0.25"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  <c r="DQ606" s="6"/>
      <c r="DR606" s="6"/>
      <c r="DS606" s="6"/>
      <c r="DT606" s="6"/>
    </row>
    <row r="607" spans="15:124" x14ac:dyDescent="0.25"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/>
      <c r="CT607" s="6"/>
      <c r="CU607" s="6"/>
      <c r="CV607" s="6"/>
      <c r="CW607" s="6"/>
      <c r="CX607" s="6"/>
      <c r="CY607" s="6"/>
      <c r="CZ607" s="6"/>
      <c r="DA607" s="6"/>
      <c r="DB607" s="6"/>
      <c r="DC607" s="6"/>
      <c r="DD607" s="6"/>
      <c r="DE607" s="6"/>
      <c r="DF607" s="6"/>
      <c r="DG607" s="6"/>
      <c r="DH607" s="6"/>
      <c r="DI607" s="6"/>
      <c r="DJ607" s="6"/>
      <c r="DK607" s="6"/>
      <c r="DL607" s="6"/>
      <c r="DM607" s="6"/>
      <c r="DN607" s="6"/>
      <c r="DO607" s="6"/>
      <c r="DP607" s="6"/>
      <c r="DQ607" s="6"/>
      <c r="DR607" s="6"/>
      <c r="DS607" s="6"/>
      <c r="DT607" s="6"/>
    </row>
    <row r="608" spans="15:124" x14ac:dyDescent="0.25"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/>
    </row>
    <row r="609" spans="15:124" x14ac:dyDescent="0.25"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6"/>
      <c r="DG609" s="6"/>
      <c r="DH609" s="6"/>
      <c r="DI609" s="6"/>
      <c r="DJ609" s="6"/>
      <c r="DK609" s="6"/>
      <c r="DL609" s="6"/>
      <c r="DM609" s="6"/>
      <c r="DN609" s="6"/>
      <c r="DO609" s="6"/>
      <c r="DP609" s="6"/>
      <c r="DQ609" s="6"/>
      <c r="DR609" s="6"/>
      <c r="DS609" s="6"/>
      <c r="DT609" s="6"/>
    </row>
    <row r="610" spans="15:124" x14ac:dyDescent="0.25"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/>
      <c r="DK610" s="6"/>
      <c r="DL610" s="6"/>
      <c r="DM610" s="6"/>
      <c r="DN610" s="6"/>
      <c r="DO610" s="6"/>
      <c r="DP610" s="6"/>
      <c r="DQ610" s="6"/>
      <c r="DR610" s="6"/>
      <c r="DS610" s="6"/>
      <c r="DT610" s="6"/>
    </row>
    <row r="611" spans="15:124" x14ac:dyDescent="0.25"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/>
      <c r="DR611" s="6"/>
      <c r="DS611" s="6"/>
      <c r="DT611" s="6"/>
    </row>
    <row r="612" spans="15:124" x14ac:dyDescent="0.25"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</row>
    <row r="613" spans="15:124" x14ac:dyDescent="0.25"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/>
      <c r="CT613" s="6"/>
      <c r="CU613" s="6"/>
      <c r="CV613" s="6"/>
      <c r="CW613" s="6"/>
      <c r="CX613" s="6"/>
      <c r="CY613" s="6"/>
      <c r="CZ613" s="6"/>
      <c r="DA613" s="6"/>
      <c r="DB613" s="6"/>
      <c r="DC613" s="6"/>
      <c r="DD613" s="6"/>
      <c r="DE613" s="6"/>
      <c r="DF613" s="6"/>
      <c r="DG613" s="6"/>
      <c r="DH613" s="6"/>
      <c r="DI613" s="6"/>
      <c r="DJ613" s="6"/>
      <c r="DK613" s="6"/>
      <c r="DL613" s="6"/>
      <c r="DM613" s="6"/>
      <c r="DN613" s="6"/>
      <c r="DO613" s="6"/>
      <c r="DP613" s="6"/>
      <c r="DQ613" s="6"/>
      <c r="DR613" s="6"/>
      <c r="DS613" s="6"/>
      <c r="DT613" s="6"/>
    </row>
    <row r="614" spans="15:124" x14ac:dyDescent="0.25"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/>
      <c r="DK614" s="6"/>
      <c r="DL614" s="6"/>
      <c r="DM614" s="6"/>
      <c r="DN614" s="6"/>
      <c r="DO614" s="6"/>
      <c r="DP614" s="6"/>
      <c r="DQ614" s="6"/>
      <c r="DR614" s="6"/>
      <c r="DS614" s="6"/>
      <c r="DT614" s="6"/>
    </row>
    <row r="615" spans="15:124" x14ac:dyDescent="0.25"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  <c r="DQ615" s="6"/>
      <c r="DR615" s="6"/>
      <c r="DS615" s="6"/>
      <c r="DT615" s="6"/>
    </row>
    <row r="616" spans="15:124" x14ac:dyDescent="0.25"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/>
    </row>
    <row r="617" spans="15:124" x14ac:dyDescent="0.25"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  <c r="CO617" s="6"/>
      <c r="CP617" s="6"/>
      <c r="CQ617" s="6"/>
      <c r="CR617" s="6"/>
      <c r="CS617" s="6"/>
      <c r="CT617" s="6"/>
      <c r="CU617" s="6"/>
      <c r="CV617" s="6"/>
      <c r="CW617" s="6"/>
      <c r="CX617" s="6"/>
      <c r="CY617" s="6"/>
      <c r="CZ617" s="6"/>
      <c r="DA617" s="6"/>
      <c r="DB617" s="6"/>
      <c r="DC617" s="6"/>
      <c r="DD617" s="6"/>
      <c r="DE617" s="6"/>
      <c r="DF617" s="6"/>
      <c r="DG617" s="6"/>
      <c r="DH617" s="6"/>
      <c r="DI617" s="6"/>
      <c r="DJ617" s="6"/>
      <c r="DK617" s="6"/>
      <c r="DL617" s="6"/>
      <c r="DM617" s="6"/>
      <c r="DN617" s="6"/>
      <c r="DO617" s="6"/>
      <c r="DP617" s="6"/>
      <c r="DQ617" s="6"/>
      <c r="DR617" s="6"/>
      <c r="DS617" s="6"/>
      <c r="DT617" s="6"/>
    </row>
    <row r="618" spans="15:124" x14ac:dyDescent="0.25"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</row>
    <row r="619" spans="15:124" x14ac:dyDescent="0.25"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/>
      <c r="CT619" s="6"/>
      <c r="CU619" s="6"/>
      <c r="CV619" s="6"/>
      <c r="CW619" s="6"/>
      <c r="CX619" s="6"/>
      <c r="CY619" s="6"/>
      <c r="CZ619" s="6"/>
      <c r="DA619" s="6"/>
      <c r="DB619" s="6"/>
      <c r="DC619" s="6"/>
      <c r="DD619" s="6"/>
      <c r="DE619" s="6"/>
      <c r="DF619" s="6"/>
      <c r="DG619" s="6"/>
      <c r="DH619" s="6"/>
      <c r="DI619" s="6"/>
      <c r="DJ619" s="6"/>
      <c r="DK619" s="6"/>
      <c r="DL619" s="6"/>
      <c r="DM619" s="6"/>
      <c r="DN619" s="6"/>
      <c r="DO619" s="6"/>
      <c r="DP619" s="6"/>
      <c r="DQ619" s="6"/>
      <c r="DR619" s="6"/>
      <c r="DS619" s="6"/>
      <c r="DT619" s="6"/>
    </row>
    <row r="620" spans="15:124" x14ac:dyDescent="0.25"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  <c r="DQ620" s="6"/>
      <c r="DR620" s="6"/>
      <c r="DS620" s="6"/>
      <c r="DT620" s="6"/>
    </row>
    <row r="621" spans="15:124" x14ac:dyDescent="0.25"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/>
      <c r="CT621" s="6"/>
      <c r="CU621" s="6"/>
      <c r="CV621" s="6"/>
      <c r="CW621" s="6"/>
      <c r="CX621" s="6"/>
      <c r="CY621" s="6"/>
      <c r="CZ621" s="6"/>
      <c r="DA621" s="6"/>
      <c r="DB621" s="6"/>
      <c r="DC621" s="6"/>
      <c r="DD621" s="6"/>
      <c r="DE621" s="6"/>
      <c r="DF621" s="6"/>
      <c r="DG621" s="6"/>
      <c r="DH621" s="6"/>
      <c r="DI621" s="6"/>
      <c r="DJ621" s="6"/>
      <c r="DK621" s="6"/>
      <c r="DL621" s="6"/>
      <c r="DM621" s="6"/>
      <c r="DN621" s="6"/>
      <c r="DO621" s="6"/>
      <c r="DP621" s="6"/>
      <c r="DQ621" s="6"/>
      <c r="DR621" s="6"/>
      <c r="DS621" s="6"/>
      <c r="DT621" s="6"/>
    </row>
    <row r="622" spans="15:124" x14ac:dyDescent="0.25"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  <c r="DQ622" s="6"/>
      <c r="DR622" s="6"/>
      <c r="DS622" s="6"/>
      <c r="DT622" s="6"/>
    </row>
    <row r="623" spans="15:124" x14ac:dyDescent="0.25"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/>
      <c r="CT623" s="6"/>
      <c r="CU623" s="6"/>
      <c r="CV623" s="6"/>
      <c r="CW623" s="6"/>
      <c r="CX623" s="6"/>
      <c r="CY623" s="6"/>
      <c r="CZ623" s="6"/>
      <c r="DA623" s="6"/>
      <c r="DB623" s="6"/>
      <c r="DC623" s="6"/>
      <c r="DD623" s="6"/>
      <c r="DE623" s="6"/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  <c r="DQ623" s="6"/>
      <c r="DR623" s="6"/>
      <c r="DS623" s="6"/>
      <c r="DT623" s="6"/>
    </row>
    <row r="624" spans="15:124" x14ac:dyDescent="0.25"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  <c r="DQ624" s="6"/>
      <c r="DR624" s="6"/>
      <c r="DS624" s="6"/>
      <c r="DT624" s="6"/>
    </row>
    <row r="625" spans="15:124" x14ac:dyDescent="0.25"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  <c r="CO625" s="6"/>
      <c r="CP625" s="6"/>
      <c r="CQ625" s="6"/>
      <c r="CR625" s="6"/>
      <c r="CS625" s="6"/>
      <c r="CT625" s="6"/>
      <c r="CU625" s="6"/>
      <c r="CV625" s="6"/>
      <c r="CW625" s="6"/>
      <c r="CX625" s="6"/>
      <c r="CY625" s="6"/>
      <c r="CZ625" s="6"/>
      <c r="DA625" s="6"/>
      <c r="DB625" s="6"/>
      <c r="DC625" s="6"/>
      <c r="DD625" s="6"/>
      <c r="DE625" s="6"/>
      <c r="DF625" s="6"/>
      <c r="DG625" s="6"/>
      <c r="DH625" s="6"/>
      <c r="DI625" s="6"/>
      <c r="DJ625" s="6"/>
      <c r="DK625" s="6"/>
      <c r="DL625" s="6"/>
      <c r="DM625" s="6"/>
      <c r="DN625" s="6"/>
      <c r="DO625" s="6"/>
      <c r="DP625" s="6"/>
      <c r="DQ625" s="6"/>
      <c r="DR625" s="6"/>
      <c r="DS625" s="6"/>
      <c r="DT625" s="6"/>
    </row>
    <row r="626" spans="15:124" x14ac:dyDescent="0.25"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/>
      <c r="CT626" s="6"/>
      <c r="CU626" s="6"/>
      <c r="CV626" s="6"/>
      <c r="CW626" s="6"/>
      <c r="CX626" s="6"/>
      <c r="CY626" s="6"/>
      <c r="CZ626" s="6"/>
      <c r="DA626" s="6"/>
      <c r="DB626" s="6"/>
      <c r="DC626" s="6"/>
      <c r="DD626" s="6"/>
      <c r="DE626" s="6"/>
      <c r="DF626" s="6"/>
      <c r="DG626" s="6"/>
      <c r="DH626" s="6"/>
      <c r="DI626" s="6"/>
      <c r="DJ626" s="6"/>
      <c r="DK626" s="6"/>
      <c r="DL626" s="6"/>
      <c r="DM626" s="6"/>
      <c r="DN626" s="6"/>
      <c r="DO626" s="6"/>
      <c r="DP626" s="6"/>
      <c r="DQ626" s="6"/>
      <c r="DR626" s="6"/>
      <c r="DS626" s="6"/>
      <c r="DT626" s="6"/>
    </row>
    <row r="627" spans="15:124" x14ac:dyDescent="0.25"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  <c r="CN627" s="6"/>
      <c r="CO627" s="6"/>
      <c r="CP627" s="6"/>
      <c r="CQ627" s="6"/>
      <c r="CR627" s="6"/>
      <c r="CS627" s="6"/>
      <c r="CT627" s="6"/>
      <c r="CU627" s="6"/>
      <c r="CV627" s="6"/>
      <c r="CW627" s="6"/>
      <c r="CX627" s="6"/>
      <c r="CY627" s="6"/>
      <c r="CZ627" s="6"/>
      <c r="DA627" s="6"/>
      <c r="DB627" s="6"/>
      <c r="DC627" s="6"/>
      <c r="DD627" s="6"/>
      <c r="DE627" s="6"/>
      <c r="DF627" s="6"/>
      <c r="DG627" s="6"/>
      <c r="DH627" s="6"/>
      <c r="DI627" s="6"/>
      <c r="DJ627" s="6"/>
      <c r="DK627" s="6"/>
      <c r="DL627" s="6"/>
      <c r="DM627" s="6"/>
      <c r="DN627" s="6"/>
      <c r="DO627" s="6"/>
      <c r="DP627" s="6"/>
      <c r="DQ627" s="6"/>
      <c r="DR627" s="6"/>
      <c r="DS627" s="6"/>
      <c r="DT627" s="6"/>
    </row>
    <row r="628" spans="15:124" x14ac:dyDescent="0.25"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/>
      <c r="CT628" s="6"/>
      <c r="CU628" s="6"/>
      <c r="CV628" s="6"/>
      <c r="CW628" s="6"/>
      <c r="CX628" s="6"/>
      <c r="CY628" s="6"/>
      <c r="CZ628" s="6"/>
      <c r="DA628" s="6"/>
      <c r="DB628" s="6"/>
      <c r="DC628" s="6"/>
      <c r="DD628" s="6"/>
      <c r="DE628" s="6"/>
      <c r="DF628" s="6"/>
      <c r="DG628" s="6"/>
      <c r="DH628" s="6"/>
      <c r="DI628" s="6"/>
      <c r="DJ628" s="6"/>
      <c r="DK628" s="6"/>
      <c r="DL628" s="6"/>
      <c r="DM628" s="6"/>
      <c r="DN628" s="6"/>
      <c r="DO628" s="6"/>
      <c r="DP628" s="6"/>
      <c r="DQ628" s="6"/>
      <c r="DR628" s="6"/>
      <c r="DS628" s="6"/>
      <c r="DT628" s="6"/>
    </row>
    <row r="629" spans="15:124" x14ac:dyDescent="0.25"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/>
      <c r="CT629" s="6"/>
      <c r="CU629" s="6"/>
      <c r="CV629" s="6"/>
      <c r="CW629" s="6"/>
      <c r="CX629" s="6"/>
      <c r="CY629" s="6"/>
      <c r="CZ629" s="6"/>
      <c r="DA629" s="6"/>
      <c r="DB629" s="6"/>
      <c r="DC629" s="6"/>
      <c r="DD629" s="6"/>
      <c r="DE629" s="6"/>
      <c r="DF629" s="6"/>
      <c r="DG629" s="6"/>
      <c r="DH629" s="6"/>
      <c r="DI629" s="6"/>
      <c r="DJ629" s="6"/>
      <c r="DK629" s="6"/>
      <c r="DL629" s="6"/>
      <c r="DM629" s="6"/>
      <c r="DN629" s="6"/>
      <c r="DO629" s="6"/>
      <c r="DP629" s="6"/>
      <c r="DQ629" s="6"/>
      <c r="DR629" s="6"/>
      <c r="DS629" s="6"/>
      <c r="DT629" s="6"/>
    </row>
    <row r="630" spans="15:124" x14ac:dyDescent="0.25"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/>
      <c r="CT630" s="6"/>
      <c r="CU630" s="6"/>
      <c r="CV630" s="6"/>
      <c r="CW630" s="6"/>
      <c r="CX630" s="6"/>
      <c r="CY630" s="6"/>
      <c r="CZ630" s="6"/>
      <c r="DA630" s="6"/>
      <c r="DB630" s="6"/>
      <c r="DC630" s="6"/>
      <c r="DD630" s="6"/>
      <c r="DE630" s="6"/>
      <c r="DF630" s="6"/>
      <c r="DG630" s="6"/>
      <c r="DH630" s="6"/>
      <c r="DI630" s="6"/>
      <c r="DJ630" s="6"/>
      <c r="DK630" s="6"/>
      <c r="DL630" s="6"/>
      <c r="DM630" s="6"/>
      <c r="DN630" s="6"/>
      <c r="DO630" s="6"/>
      <c r="DP630" s="6"/>
      <c r="DQ630" s="6"/>
      <c r="DR630" s="6"/>
      <c r="DS630" s="6"/>
      <c r="DT630" s="6"/>
    </row>
    <row r="631" spans="15:124" x14ac:dyDescent="0.25"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  <c r="CN631" s="6"/>
      <c r="CO631" s="6"/>
      <c r="CP631" s="6"/>
      <c r="CQ631" s="6"/>
      <c r="CR631" s="6"/>
      <c r="CS631" s="6"/>
      <c r="CT631" s="6"/>
      <c r="CU631" s="6"/>
      <c r="CV631" s="6"/>
      <c r="CW631" s="6"/>
      <c r="CX631" s="6"/>
      <c r="CY631" s="6"/>
      <c r="CZ631" s="6"/>
      <c r="DA631" s="6"/>
      <c r="DB631" s="6"/>
      <c r="DC631" s="6"/>
      <c r="DD631" s="6"/>
      <c r="DE631" s="6"/>
      <c r="DF631" s="6"/>
      <c r="DG631" s="6"/>
      <c r="DH631" s="6"/>
      <c r="DI631" s="6"/>
      <c r="DJ631" s="6"/>
      <c r="DK631" s="6"/>
      <c r="DL631" s="6"/>
      <c r="DM631" s="6"/>
      <c r="DN631" s="6"/>
      <c r="DO631" s="6"/>
      <c r="DP631" s="6"/>
      <c r="DQ631" s="6"/>
      <c r="DR631" s="6"/>
      <c r="DS631" s="6"/>
      <c r="DT631" s="6"/>
    </row>
    <row r="632" spans="15:124" x14ac:dyDescent="0.25"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/>
      <c r="CT632" s="6"/>
      <c r="CU632" s="6"/>
      <c r="CV632" s="6"/>
      <c r="CW632" s="6"/>
      <c r="CX632" s="6"/>
      <c r="CY632" s="6"/>
      <c r="CZ632" s="6"/>
      <c r="DA632" s="6"/>
      <c r="DB632" s="6"/>
      <c r="DC632" s="6"/>
      <c r="DD632" s="6"/>
      <c r="DE632" s="6"/>
      <c r="DF632" s="6"/>
      <c r="DG632" s="6"/>
      <c r="DH632" s="6"/>
      <c r="DI632" s="6"/>
      <c r="DJ632" s="6"/>
      <c r="DK632" s="6"/>
      <c r="DL632" s="6"/>
      <c r="DM632" s="6"/>
      <c r="DN632" s="6"/>
      <c r="DO632" s="6"/>
      <c r="DP632" s="6"/>
      <c r="DQ632" s="6"/>
      <c r="DR632" s="6"/>
      <c r="DS632" s="6"/>
      <c r="DT632" s="6"/>
    </row>
    <row r="633" spans="15:124" x14ac:dyDescent="0.25"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  <c r="CN633" s="6"/>
      <c r="CO633" s="6"/>
      <c r="CP633" s="6"/>
      <c r="CQ633" s="6"/>
      <c r="CR633" s="6"/>
      <c r="CS633" s="6"/>
      <c r="CT633" s="6"/>
      <c r="CU633" s="6"/>
      <c r="CV633" s="6"/>
      <c r="CW633" s="6"/>
      <c r="CX633" s="6"/>
      <c r="CY633" s="6"/>
      <c r="CZ633" s="6"/>
      <c r="DA633" s="6"/>
      <c r="DB633" s="6"/>
      <c r="DC633" s="6"/>
      <c r="DD633" s="6"/>
      <c r="DE633" s="6"/>
      <c r="DF633" s="6"/>
      <c r="DG633" s="6"/>
      <c r="DH633" s="6"/>
      <c r="DI633" s="6"/>
      <c r="DJ633" s="6"/>
      <c r="DK633" s="6"/>
      <c r="DL633" s="6"/>
      <c r="DM633" s="6"/>
      <c r="DN633" s="6"/>
      <c r="DO633" s="6"/>
      <c r="DP633" s="6"/>
      <c r="DQ633" s="6"/>
      <c r="DR633" s="6"/>
      <c r="DS633" s="6"/>
      <c r="DT633" s="6"/>
    </row>
    <row r="634" spans="15:124" x14ac:dyDescent="0.25"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/>
      <c r="CT634" s="6"/>
      <c r="CU634" s="6"/>
      <c r="CV634" s="6"/>
      <c r="CW634" s="6"/>
      <c r="CX634" s="6"/>
      <c r="CY634" s="6"/>
      <c r="CZ634" s="6"/>
      <c r="DA634" s="6"/>
      <c r="DB634" s="6"/>
      <c r="DC634" s="6"/>
      <c r="DD634" s="6"/>
      <c r="DE634" s="6"/>
      <c r="DF634" s="6"/>
      <c r="DG634" s="6"/>
      <c r="DH634" s="6"/>
      <c r="DI634" s="6"/>
      <c r="DJ634" s="6"/>
      <c r="DK634" s="6"/>
      <c r="DL634" s="6"/>
      <c r="DM634" s="6"/>
      <c r="DN634" s="6"/>
      <c r="DO634" s="6"/>
      <c r="DP634" s="6"/>
      <c r="DQ634" s="6"/>
      <c r="DR634" s="6"/>
      <c r="DS634" s="6"/>
      <c r="DT634" s="6"/>
    </row>
    <row r="635" spans="15:124" x14ac:dyDescent="0.25"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  <c r="CN635" s="6"/>
      <c r="CO635" s="6"/>
      <c r="CP635" s="6"/>
      <c r="CQ635" s="6"/>
      <c r="CR635" s="6"/>
      <c r="CS635" s="6"/>
      <c r="CT635" s="6"/>
      <c r="CU635" s="6"/>
      <c r="CV635" s="6"/>
      <c r="CW635" s="6"/>
      <c r="CX635" s="6"/>
      <c r="CY635" s="6"/>
      <c r="CZ635" s="6"/>
      <c r="DA635" s="6"/>
      <c r="DB635" s="6"/>
      <c r="DC635" s="6"/>
      <c r="DD635" s="6"/>
      <c r="DE635" s="6"/>
      <c r="DF635" s="6"/>
      <c r="DG635" s="6"/>
      <c r="DH635" s="6"/>
      <c r="DI635" s="6"/>
      <c r="DJ635" s="6"/>
      <c r="DK635" s="6"/>
      <c r="DL635" s="6"/>
      <c r="DM635" s="6"/>
      <c r="DN635" s="6"/>
      <c r="DO635" s="6"/>
      <c r="DP635" s="6"/>
      <c r="DQ635" s="6"/>
      <c r="DR635" s="6"/>
      <c r="DS635" s="6"/>
      <c r="DT635" s="6"/>
    </row>
    <row r="636" spans="15:124" x14ac:dyDescent="0.25"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</row>
    <row r="637" spans="15:124" x14ac:dyDescent="0.25"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</row>
    <row r="638" spans="15:124" x14ac:dyDescent="0.25"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</row>
    <row r="639" spans="15:124" x14ac:dyDescent="0.25"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</row>
    <row r="640" spans="15:124" x14ac:dyDescent="0.25"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</row>
    <row r="641" spans="15:44" x14ac:dyDescent="0.25"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</row>
    <row r="642" spans="15:44" x14ac:dyDescent="0.25"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</row>
    <row r="643" spans="15:44" x14ac:dyDescent="0.25"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</row>
    <row r="644" spans="15:44" x14ac:dyDescent="0.25"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</row>
    <row r="645" spans="15:44" x14ac:dyDescent="0.25"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</row>
    <row r="646" spans="15:44" x14ac:dyDescent="0.25"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</row>
    <row r="647" spans="15:44" x14ac:dyDescent="0.25"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</row>
    <row r="648" spans="15:44" x14ac:dyDescent="0.25"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</row>
    <row r="649" spans="15:44" x14ac:dyDescent="0.25"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</row>
    <row r="650" spans="15:44" x14ac:dyDescent="0.25"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</row>
    <row r="651" spans="15:44" x14ac:dyDescent="0.25"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</row>
    <row r="652" spans="15:44" x14ac:dyDescent="0.25"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</row>
    <row r="653" spans="15:44" x14ac:dyDescent="0.25"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</row>
    <row r="654" spans="15:44" x14ac:dyDescent="0.25"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</row>
    <row r="655" spans="15:44" x14ac:dyDescent="0.25"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</row>
    <row r="656" spans="15:44" x14ac:dyDescent="0.25"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</row>
    <row r="657" spans="15:44" x14ac:dyDescent="0.25"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</row>
    <row r="658" spans="15:44" x14ac:dyDescent="0.25"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</row>
    <row r="659" spans="15:44" x14ac:dyDescent="0.25"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</row>
    <row r="660" spans="15:44" x14ac:dyDescent="0.25"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</row>
    <row r="661" spans="15:44" x14ac:dyDescent="0.25"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</row>
    <row r="662" spans="15:44" x14ac:dyDescent="0.25"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</row>
    <row r="663" spans="15:44" x14ac:dyDescent="0.25"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</row>
    <row r="664" spans="15:44" x14ac:dyDescent="0.25"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</row>
    <row r="665" spans="15:44" x14ac:dyDescent="0.25"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</row>
    <row r="666" spans="15:44" x14ac:dyDescent="0.25"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</row>
    <row r="667" spans="15:44" x14ac:dyDescent="0.25"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</row>
    <row r="668" spans="15:44" x14ac:dyDescent="0.25"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</row>
    <row r="669" spans="15:44" x14ac:dyDescent="0.25"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</row>
    <row r="670" spans="15:44" x14ac:dyDescent="0.25"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</row>
    <row r="671" spans="15:44" x14ac:dyDescent="0.25"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</row>
    <row r="672" spans="15:44" x14ac:dyDescent="0.25"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</row>
    <row r="673" spans="15:44" x14ac:dyDescent="0.25"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</row>
    <row r="674" spans="15:44" x14ac:dyDescent="0.25"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</row>
    <row r="675" spans="15:44" x14ac:dyDescent="0.25"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</row>
    <row r="676" spans="15:44" x14ac:dyDescent="0.25"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</row>
    <row r="677" spans="15:44" x14ac:dyDescent="0.25"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</row>
    <row r="678" spans="15:44" x14ac:dyDescent="0.25"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</row>
    <row r="679" spans="15:44" x14ac:dyDescent="0.25"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</row>
    <row r="680" spans="15:44" x14ac:dyDescent="0.25"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</row>
    <row r="681" spans="15:44" x14ac:dyDescent="0.25"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</row>
    <row r="682" spans="15:44" x14ac:dyDescent="0.25"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</row>
    <row r="683" spans="15:44" x14ac:dyDescent="0.25"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</row>
    <row r="684" spans="15:44" x14ac:dyDescent="0.25"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</row>
    <row r="685" spans="15:44" x14ac:dyDescent="0.25"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</row>
    <row r="686" spans="15:44" x14ac:dyDescent="0.25"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</row>
    <row r="687" spans="15:44" x14ac:dyDescent="0.25"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</row>
    <row r="688" spans="15:44" x14ac:dyDescent="0.25"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</row>
    <row r="689" spans="15:44" x14ac:dyDescent="0.25"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</row>
    <row r="690" spans="15:44" x14ac:dyDescent="0.25"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</row>
    <row r="691" spans="15:44" x14ac:dyDescent="0.25"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</row>
    <row r="692" spans="15:44" x14ac:dyDescent="0.25"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</row>
    <row r="693" spans="15:44" x14ac:dyDescent="0.25"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</row>
    <row r="694" spans="15:44" x14ac:dyDescent="0.25"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</row>
    <row r="695" spans="15:44" x14ac:dyDescent="0.25"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</row>
    <row r="696" spans="15:44" x14ac:dyDescent="0.25"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</row>
    <row r="697" spans="15:44" x14ac:dyDescent="0.25"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</row>
    <row r="698" spans="15:44" x14ac:dyDescent="0.25"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</row>
    <row r="699" spans="15:44" x14ac:dyDescent="0.25"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</row>
    <row r="700" spans="15:44" x14ac:dyDescent="0.25"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</row>
    <row r="701" spans="15:44" x14ac:dyDescent="0.25"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</row>
    <row r="702" spans="15:44" x14ac:dyDescent="0.25"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</row>
    <row r="703" spans="15:44" x14ac:dyDescent="0.25"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</row>
    <row r="704" spans="15:44" x14ac:dyDescent="0.25"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</row>
    <row r="705" spans="15:44" x14ac:dyDescent="0.25"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</row>
    <row r="706" spans="15:44" x14ac:dyDescent="0.25"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</row>
    <row r="707" spans="15:44" x14ac:dyDescent="0.25"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</row>
    <row r="708" spans="15:44" x14ac:dyDescent="0.25"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</row>
    <row r="709" spans="15:44" x14ac:dyDescent="0.25"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</row>
    <row r="710" spans="15:44" x14ac:dyDescent="0.25"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</row>
    <row r="711" spans="15:44" x14ac:dyDescent="0.25"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</row>
    <row r="712" spans="15:44" x14ac:dyDescent="0.25"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</row>
    <row r="713" spans="15:44" x14ac:dyDescent="0.25"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</row>
    <row r="714" spans="15:44" x14ac:dyDescent="0.25"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</row>
    <row r="715" spans="15:44" x14ac:dyDescent="0.25"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</row>
    <row r="716" spans="15:44" x14ac:dyDescent="0.25"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</row>
    <row r="717" spans="15:44" x14ac:dyDescent="0.25"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</row>
    <row r="718" spans="15:44" x14ac:dyDescent="0.25"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</row>
    <row r="719" spans="15:44" x14ac:dyDescent="0.25"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</row>
    <row r="720" spans="15:44" x14ac:dyDescent="0.25"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</row>
    <row r="721" spans="15:44" x14ac:dyDescent="0.25"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</row>
    <row r="722" spans="15:44" x14ac:dyDescent="0.25"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</row>
    <row r="723" spans="15:44" x14ac:dyDescent="0.25"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</row>
    <row r="724" spans="15:44" x14ac:dyDescent="0.25"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</row>
    <row r="725" spans="15:44" x14ac:dyDescent="0.25"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</row>
    <row r="726" spans="15:44" x14ac:dyDescent="0.25"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</row>
    <row r="727" spans="15:44" x14ac:dyDescent="0.25"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</row>
    <row r="728" spans="15:44" x14ac:dyDescent="0.25"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</row>
    <row r="729" spans="15:44" x14ac:dyDescent="0.25"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</row>
    <row r="730" spans="15:44" x14ac:dyDescent="0.25"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</row>
    <row r="731" spans="15:44" x14ac:dyDescent="0.25"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</row>
    <row r="732" spans="15:44" x14ac:dyDescent="0.25"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</row>
    <row r="733" spans="15:44" x14ac:dyDescent="0.25"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</row>
    <row r="734" spans="15:44" x14ac:dyDescent="0.25"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</row>
    <row r="735" spans="15:44" x14ac:dyDescent="0.25"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</row>
    <row r="736" spans="15:44" x14ac:dyDescent="0.25"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</row>
    <row r="737" spans="15:44" x14ac:dyDescent="0.25"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</row>
    <row r="738" spans="15:44" x14ac:dyDescent="0.25"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</row>
    <row r="739" spans="15:44" x14ac:dyDescent="0.25"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</row>
    <row r="740" spans="15:44" x14ac:dyDescent="0.25"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</row>
    <row r="741" spans="15:44" x14ac:dyDescent="0.25"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</row>
    <row r="742" spans="15:44" x14ac:dyDescent="0.25"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</row>
    <row r="743" spans="15:44" x14ac:dyDescent="0.25"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</row>
    <row r="744" spans="15:44" x14ac:dyDescent="0.25"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</row>
    <row r="745" spans="15:44" x14ac:dyDescent="0.25"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</row>
    <row r="746" spans="15:44" x14ac:dyDescent="0.25"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</row>
    <row r="747" spans="15:44" x14ac:dyDescent="0.25"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</row>
    <row r="748" spans="15:44" x14ac:dyDescent="0.25"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</row>
    <row r="749" spans="15:44" x14ac:dyDescent="0.25"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</row>
    <row r="750" spans="15:44" x14ac:dyDescent="0.25"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</row>
    <row r="751" spans="15:44" x14ac:dyDescent="0.25"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</row>
    <row r="752" spans="15:44" x14ac:dyDescent="0.25"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</row>
    <row r="753" spans="15:44" x14ac:dyDescent="0.25"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</row>
    <row r="754" spans="15:44" x14ac:dyDescent="0.25"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</row>
    <row r="755" spans="15:44" x14ac:dyDescent="0.25"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</row>
    <row r="756" spans="15:44" x14ac:dyDescent="0.25"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</row>
    <row r="757" spans="15:44" x14ac:dyDescent="0.25"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</row>
    <row r="758" spans="15:44" x14ac:dyDescent="0.25"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</row>
    <row r="759" spans="15:44" x14ac:dyDescent="0.25"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</row>
    <row r="760" spans="15:44" x14ac:dyDescent="0.25"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</row>
    <row r="761" spans="15:44" x14ac:dyDescent="0.25"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</row>
    <row r="762" spans="15:44" x14ac:dyDescent="0.25"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</row>
    <row r="763" spans="15:44" x14ac:dyDescent="0.25"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</row>
    <row r="764" spans="15:44" x14ac:dyDescent="0.25"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</row>
    <row r="765" spans="15:44" x14ac:dyDescent="0.25"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</row>
    <row r="766" spans="15:44" x14ac:dyDescent="0.25"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</row>
    <row r="767" spans="15:44" x14ac:dyDescent="0.25"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</row>
    <row r="768" spans="15:44" x14ac:dyDescent="0.25"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</row>
    <row r="769" spans="15:44" x14ac:dyDescent="0.25"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</row>
    <row r="770" spans="15:44" x14ac:dyDescent="0.25"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</row>
    <row r="771" spans="15:44" x14ac:dyDescent="0.25"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</row>
    <row r="772" spans="15:44" x14ac:dyDescent="0.25"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</row>
    <row r="773" spans="15:44" x14ac:dyDescent="0.25"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</row>
    <row r="774" spans="15:44" x14ac:dyDescent="0.25"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</row>
    <row r="775" spans="15:44" x14ac:dyDescent="0.25"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</row>
    <row r="776" spans="15:44" x14ac:dyDescent="0.25"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</row>
    <row r="777" spans="15:44" x14ac:dyDescent="0.25"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</row>
    <row r="778" spans="15:44" x14ac:dyDescent="0.25"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</row>
    <row r="779" spans="15:44" x14ac:dyDescent="0.25"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</row>
    <row r="780" spans="15:44" x14ac:dyDescent="0.25"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</row>
    <row r="781" spans="15:44" x14ac:dyDescent="0.25"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</row>
    <row r="782" spans="15:44" x14ac:dyDescent="0.25"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</row>
    <row r="783" spans="15:44" x14ac:dyDescent="0.25"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</row>
    <row r="784" spans="15:44" x14ac:dyDescent="0.25"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</row>
    <row r="785" spans="15:44" x14ac:dyDescent="0.25"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</row>
    <row r="786" spans="15:44" x14ac:dyDescent="0.25"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</row>
    <row r="787" spans="15:44" x14ac:dyDescent="0.25"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</row>
    <row r="788" spans="15:44" x14ac:dyDescent="0.25"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</row>
    <row r="789" spans="15:44" x14ac:dyDescent="0.25"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</row>
    <row r="790" spans="15:44" x14ac:dyDescent="0.25"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</row>
    <row r="791" spans="15:44" x14ac:dyDescent="0.25"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</row>
    <row r="792" spans="15:44" x14ac:dyDescent="0.25"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</row>
    <row r="793" spans="15:44" x14ac:dyDescent="0.25"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</row>
    <row r="794" spans="15:44" x14ac:dyDescent="0.25"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</row>
    <row r="795" spans="15:44" x14ac:dyDescent="0.25"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</row>
    <row r="796" spans="15:44" x14ac:dyDescent="0.25"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</row>
    <row r="797" spans="15:44" x14ac:dyDescent="0.25"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</row>
    <row r="798" spans="15:44" x14ac:dyDescent="0.25"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</row>
    <row r="799" spans="15:44" x14ac:dyDescent="0.25"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</row>
    <row r="800" spans="15:44" x14ac:dyDescent="0.25"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</row>
    <row r="801" spans="15:44" x14ac:dyDescent="0.25"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</row>
    <row r="802" spans="15:44" x14ac:dyDescent="0.25"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</row>
    <row r="803" spans="15:44" x14ac:dyDescent="0.25"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</row>
    <row r="804" spans="15:44" x14ac:dyDescent="0.25"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</row>
    <row r="805" spans="15:44" x14ac:dyDescent="0.25"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</row>
    <row r="806" spans="15:44" x14ac:dyDescent="0.25"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</row>
    <row r="807" spans="15:44" x14ac:dyDescent="0.25"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</row>
    <row r="808" spans="15:44" x14ac:dyDescent="0.25"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</row>
    <row r="809" spans="15:44" x14ac:dyDescent="0.25"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</row>
    <row r="810" spans="15:44" x14ac:dyDescent="0.25"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</row>
    <row r="811" spans="15:44" x14ac:dyDescent="0.25"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</row>
    <row r="812" spans="15:44" x14ac:dyDescent="0.25"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</row>
    <row r="813" spans="15:44" x14ac:dyDescent="0.25"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</row>
    <row r="814" spans="15:44" x14ac:dyDescent="0.25"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</row>
    <row r="815" spans="15:44" x14ac:dyDescent="0.25"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</row>
    <row r="816" spans="15:44" x14ac:dyDescent="0.25"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</row>
    <row r="817" spans="15:44" x14ac:dyDescent="0.25"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</row>
    <row r="818" spans="15:44" x14ac:dyDescent="0.25"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</row>
    <row r="819" spans="15:44" x14ac:dyDescent="0.25"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</row>
    <row r="820" spans="15:44" x14ac:dyDescent="0.25"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</row>
    <row r="821" spans="15:44" x14ac:dyDescent="0.25"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</row>
    <row r="822" spans="15:44" x14ac:dyDescent="0.25"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</row>
    <row r="823" spans="15:44" x14ac:dyDescent="0.25"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</row>
    <row r="824" spans="15:44" x14ac:dyDescent="0.25"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</row>
    <row r="825" spans="15:44" x14ac:dyDescent="0.25"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</row>
    <row r="826" spans="15:44" x14ac:dyDescent="0.25"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</row>
    <row r="827" spans="15:44" x14ac:dyDescent="0.25"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</row>
    <row r="828" spans="15:44" x14ac:dyDescent="0.25"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</row>
    <row r="829" spans="15:44" x14ac:dyDescent="0.25"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</row>
    <row r="830" spans="15:44" x14ac:dyDescent="0.25"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</row>
    <row r="831" spans="15:44" x14ac:dyDescent="0.25"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</row>
    <row r="832" spans="15:44" x14ac:dyDescent="0.25"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</row>
    <row r="833" spans="15:44" x14ac:dyDescent="0.25"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</row>
    <row r="834" spans="15:44" x14ac:dyDescent="0.25"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</row>
    <row r="835" spans="15:44" x14ac:dyDescent="0.25"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</row>
    <row r="836" spans="15:44" x14ac:dyDescent="0.25"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</row>
    <row r="837" spans="15:44" x14ac:dyDescent="0.25"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</row>
    <row r="838" spans="15:44" x14ac:dyDescent="0.25"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</row>
    <row r="839" spans="15:44" x14ac:dyDescent="0.25"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</row>
    <row r="840" spans="15:44" x14ac:dyDescent="0.25"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</row>
    <row r="841" spans="15:44" x14ac:dyDescent="0.25"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</row>
    <row r="842" spans="15:44" x14ac:dyDescent="0.25"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</row>
    <row r="843" spans="15:44" x14ac:dyDescent="0.25"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</row>
    <row r="844" spans="15:44" x14ac:dyDescent="0.25"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</row>
    <row r="845" spans="15:44" x14ac:dyDescent="0.25"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</row>
    <row r="846" spans="15:44" x14ac:dyDescent="0.25"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</row>
    <row r="847" spans="15:44" x14ac:dyDescent="0.25"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</row>
    <row r="848" spans="15:44" x14ac:dyDescent="0.25"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</row>
    <row r="849" spans="15:44" x14ac:dyDescent="0.25"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</row>
    <row r="850" spans="15:44" x14ac:dyDescent="0.25"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</row>
    <row r="851" spans="15:44" x14ac:dyDescent="0.25"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</row>
    <row r="852" spans="15:44" x14ac:dyDescent="0.25"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</row>
    <row r="853" spans="15:44" x14ac:dyDescent="0.25"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</row>
    <row r="854" spans="15:44" x14ac:dyDescent="0.25"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</row>
    <row r="855" spans="15:44" x14ac:dyDescent="0.25"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</row>
    <row r="856" spans="15:44" x14ac:dyDescent="0.25"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</row>
    <row r="857" spans="15:44" x14ac:dyDescent="0.25"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</row>
    <row r="858" spans="15:44" x14ac:dyDescent="0.25"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</row>
    <row r="859" spans="15:44" x14ac:dyDescent="0.25"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</row>
    <row r="860" spans="15:44" x14ac:dyDescent="0.25"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</row>
    <row r="861" spans="15:44" x14ac:dyDescent="0.25"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</row>
    <row r="862" spans="15:44" x14ac:dyDescent="0.25"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</row>
    <row r="863" spans="15:44" x14ac:dyDescent="0.25"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</row>
    <row r="864" spans="15:44" x14ac:dyDescent="0.25"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</row>
    <row r="865" spans="15:44" x14ac:dyDescent="0.25"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</row>
    <row r="866" spans="15:44" x14ac:dyDescent="0.25"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</row>
    <row r="867" spans="15:44" x14ac:dyDescent="0.25"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</row>
    <row r="868" spans="15:44" x14ac:dyDescent="0.25"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</row>
    <row r="869" spans="15:44" x14ac:dyDescent="0.25"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</row>
    <row r="870" spans="15:44" x14ac:dyDescent="0.25"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</row>
    <row r="871" spans="15:44" x14ac:dyDescent="0.25"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</row>
    <row r="872" spans="15:44" x14ac:dyDescent="0.25"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</row>
    <row r="873" spans="15:44" x14ac:dyDescent="0.25"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</row>
    <row r="874" spans="15:44" x14ac:dyDescent="0.25"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</row>
    <row r="875" spans="15:44" x14ac:dyDescent="0.25"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</row>
    <row r="876" spans="15:44" x14ac:dyDescent="0.25"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</row>
    <row r="877" spans="15:44" x14ac:dyDescent="0.25"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</row>
    <row r="878" spans="15:44" x14ac:dyDescent="0.25"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</row>
    <row r="879" spans="15:44" x14ac:dyDescent="0.25"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</row>
    <row r="880" spans="15:44" x14ac:dyDescent="0.25"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</row>
    <row r="881" spans="15:44" x14ac:dyDescent="0.25"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</row>
    <row r="882" spans="15:44" x14ac:dyDescent="0.25"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</row>
    <row r="883" spans="15:44" x14ac:dyDescent="0.25"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</row>
    <row r="884" spans="15:44" x14ac:dyDescent="0.25"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</row>
    <row r="885" spans="15:44" x14ac:dyDescent="0.25"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</row>
    <row r="886" spans="15:44" x14ac:dyDescent="0.25"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</row>
    <row r="887" spans="15:44" x14ac:dyDescent="0.25"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</row>
    <row r="888" spans="15:44" x14ac:dyDescent="0.25"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</row>
    <row r="889" spans="15:44" x14ac:dyDescent="0.25"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</row>
    <row r="890" spans="15:44" x14ac:dyDescent="0.25"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</row>
    <row r="891" spans="15:44" x14ac:dyDescent="0.25"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</row>
    <row r="892" spans="15:44" x14ac:dyDescent="0.25"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</row>
    <row r="893" spans="15:44" x14ac:dyDescent="0.25"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</row>
    <row r="894" spans="15:44" x14ac:dyDescent="0.25"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</row>
    <row r="895" spans="15:44" x14ac:dyDescent="0.25"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</row>
    <row r="896" spans="15:44" x14ac:dyDescent="0.25"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</row>
    <row r="897" spans="15:44" x14ac:dyDescent="0.25"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</row>
    <row r="898" spans="15:44" x14ac:dyDescent="0.25"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</row>
    <row r="899" spans="15:44" x14ac:dyDescent="0.25"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</row>
    <row r="900" spans="15:44" x14ac:dyDescent="0.25"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</row>
    <row r="901" spans="15:44" x14ac:dyDescent="0.25"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</row>
    <row r="902" spans="15:44" x14ac:dyDescent="0.25"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</row>
    <row r="903" spans="15:44" x14ac:dyDescent="0.25"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</row>
    <row r="904" spans="15:44" x14ac:dyDescent="0.25"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</row>
    <row r="905" spans="15:44" x14ac:dyDescent="0.25"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</row>
    <row r="906" spans="15:44" x14ac:dyDescent="0.25"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</row>
    <row r="907" spans="15:44" x14ac:dyDescent="0.25"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</row>
    <row r="908" spans="15:44" x14ac:dyDescent="0.25"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</row>
    <row r="909" spans="15:44" x14ac:dyDescent="0.25"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</row>
    <row r="910" spans="15:44" x14ac:dyDescent="0.25"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</row>
    <row r="911" spans="15:44" x14ac:dyDescent="0.25"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</row>
    <row r="912" spans="15:44" x14ac:dyDescent="0.25"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</row>
    <row r="913" spans="15:44" x14ac:dyDescent="0.25"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</row>
    <row r="914" spans="15:44" x14ac:dyDescent="0.25"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</row>
    <row r="915" spans="15:44" x14ac:dyDescent="0.25"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</row>
    <row r="916" spans="15:44" x14ac:dyDescent="0.25"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</row>
    <row r="917" spans="15:44" x14ac:dyDescent="0.25"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</row>
    <row r="918" spans="15:44" x14ac:dyDescent="0.25"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</row>
    <row r="919" spans="15:44" x14ac:dyDescent="0.25"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</row>
    <row r="920" spans="15:44" x14ac:dyDescent="0.25"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</row>
    <row r="921" spans="15:44" x14ac:dyDescent="0.25"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</row>
    <row r="922" spans="15:44" x14ac:dyDescent="0.25"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</row>
    <row r="923" spans="15:44" x14ac:dyDescent="0.25"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</row>
    <row r="924" spans="15:44" x14ac:dyDescent="0.25"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</row>
    <row r="925" spans="15:44" x14ac:dyDescent="0.25"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</row>
    <row r="926" spans="15:44" x14ac:dyDescent="0.25"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</row>
    <row r="927" spans="15:44" x14ac:dyDescent="0.25"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</row>
    <row r="928" spans="15:44" x14ac:dyDescent="0.25"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</row>
    <row r="929" spans="15:44" x14ac:dyDescent="0.25"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</row>
    <row r="930" spans="15:44" x14ac:dyDescent="0.25"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</row>
    <row r="931" spans="15:44" x14ac:dyDescent="0.25"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</row>
    <row r="932" spans="15:44" x14ac:dyDescent="0.25"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</row>
    <row r="933" spans="15:44" x14ac:dyDescent="0.25"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</row>
    <row r="934" spans="15:44" x14ac:dyDescent="0.25"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</row>
    <row r="935" spans="15:44" x14ac:dyDescent="0.25"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</row>
    <row r="936" spans="15:44" x14ac:dyDescent="0.25"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</row>
    <row r="937" spans="15:44" x14ac:dyDescent="0.25"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</row>
    <row r="938" spans="15:44" x14ac:dyDescent="0.25"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</row>
    <row r="939" spans="15:44" x14ac:dyDescent="0.25"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</row>
    <row r="940" spans="15:44" x14ac:dyDescent="0.25"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</row>
    <row r="941" spans="15:44" x14ac:dyDescent="0.25"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</row>
    <row r="942" spans="15:44" x14ac:dyDescent="0.25"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</row>
    <row r="943" spans="15:44" x14ac:dyDescent="0.25"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</row>
    <row r="944" spans="15:44" x14ac:dyDescent="0.25"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</row>
    <row r="945" spans="15:44" x14ac:dyDescent="0.25"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</row>
    <row r="946" spans="15:44" x14ac:dyDescent="0.25"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</row>
    <row r="947" spans="15:44" x14ac:dyDescent="0.25"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</row>
    <row r="948" spans="15:44" x14ac:dyDescent="0.25"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</row>
    <row r="949" spans="15:44" x14ac:dyDescent="0.25"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</row>
    <row r="950" spans="15:44" x14ac:dyDescent="0.25"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</row>
    <row r="951" spans="15:44" x14ac:dyDescent="0.25"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</row>
    <row r="952" spans="15:44" x14ac:dyDescent="0.25"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</row>
    <row r="953" spans="15:44" x14ac:dyDescent="0.25"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</row>
    <row r="954" spans="15:44" x14ac:dyDescent="0.25"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</row>
    <row r="955" spans="15:44" x14ac:dyDescent="0.25"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</row>
    <row r="956" spans="15:44" x14ac:dyDescent="0.25"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</row>
    <row r="957" spans="15:44" x14ac:dyDescent="0.25"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</row>
    <row r="958" spans="15:44" x14ac:dyDescent="0.25"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</row>
    <row r="959" spans="15:44" x14ac:dyDescent="0.25"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</row>
    <row r="960" spans="15:44" x14ac:dyDescent="0.25"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</row>
    <row r="961" spans="15:44" x14ac:dyDescent="0.25"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</row>
    <row r="962" spans="15:44" x14ac:dyDescent="0.25"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</row>
    <row r="963" spans="15:44" x14ac:dyDescent="0.25"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</row>
    <row r="964" spans="15:44" x14ac:dyDescent="0.25"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</row>
    <row r="965" spans="15:44" x14ac:dyDescent="0.25"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</row>
    <row r="966" spans="15:44" x14ac:dyDescent="0.25"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</row>
    <row r="967" spans="15:44" x14ac:dyDescent="0.25"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</row>
    <row r="968" spans="15:44" x14ac:dyDescent="0.25"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</row>
    <row r="969" spans="15:44" x14ac:dyDescent="0.25"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</row>
    <row r="970" spans="15:44" x14ac:dyDescent="0.25"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</row>
    <row r="971" spans="15:44" x14ac:dyDescent="0.25"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</row>
    <row r="972" spans="15:44" x14ac:dyDescent="0.25"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</row>
    <row r="973" spans="15:44" x14ac:dyDescent="0.25"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</row>
    <row r="974" spans="15:44" x14ac:dyDescent="0.25"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</row>
    <row r="975" spans="15:44" x14ac:dyDescent="0.25"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</row>
    <row r="976" spans="15:44" x14ac:dyDescent="0.25"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</row>
    <row r="977" spans="15:44" x14ac:dyDescent="0.25"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</row>
    <row r="978" spans="15:44" x14ac:dyDescent="0.25"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</row>
    <row r="979" spans="15:44" x14ac:dyDescent="0.25"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</row>
    <row r="980" spans="15:44" x14ac:dyDescent="0.25"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</row>
    <row r="981" spans="15:44" x14ac:dyDescent="0.25"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</row>
    <row r="982" spans="15:44" x14ac:dyDescent="0.25"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</row>
    <row r="983" spans="15:44" x14ac:dyDescent="0.25"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</row>
    <row r="984" spans="15:44" x14ac:dyDescent="0.25"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</row>
    <row r="985" spans="15:44" x14ac:dyDescent="0.25"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</row>
    <row r="986" spans="15:44" x14ac:dyDescent="0.25"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</row>
    <row r="987" spans="15:44" x14ac:dyDescent="0.25"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</row>
    <row r="988" spans="15:44" x14ac:dyDescent="0.25"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</row>
    <row r="989" spans="15:44" x14ac:dyDescent="0.25"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</row>
    <row r="990" spans="15:44" x14ac:dyDescent="0.25"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</row>
    <row r="991" spans="15:44" x14ac:dyDescent="0.25"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</row>
    <row r="992" spans="15:44" x14ac:dyDescent="0.25"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</row>
    <row r="993" spans="15:44" x14ac:dyDescent="0.25"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</row>
    <row r="994" spans="15:44" x14ac:dyDescent="0.25"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</row>
    <row r="995" spans="15:44" x14ac:dyDescent="0.25"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</row>
    <row r="996" spans="15:44" x14ac:dyDescent="0.25"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</row>
    <row r="997" spans="15:44" x14ac:dyDescent="0.25"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</row>
    <row r="998" spans="15:44" x14ac:dyDescent="0.25"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</row>
    <row r="999" spans="15:44" x14ac:dyDescent="0.25"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</row>
    <row r="1000" spans="15:44" x14ac:dyDescent="0.25"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</row>
    <row r="1001" spans="15:44" x14ac:dyDescent="0.25"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</row>
    <row r="1002" spans="15:44" x14ac:dyDescent="0.25"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</row>
    <row r="1003" spans="15:44" x14ac:dyDescent="0.25"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</row>
    <row r="1004" spans="15:44" x14ac:dyDescent="0.25"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</row>
    <row r="1005" spans="15:44" x14ac:dyDescent="0.25"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</row>
    <row r="1006" spans="15:44" x14ac:dyDescent="0.25"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</row>
    <row r="1007" spans="15:44" x14ac:dyDescent="0.25"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</row>
    <row r="1008" spans="15:44" x14ac:dyDescent="0.25"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</row>
    <row r="1009" spans="15:44" x14ac:dyDescent="0.25"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</row>
    <row r="1010" spans="15:44" x14ac:dyDescent="0.25"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</row>
    <row r="1011" spans="15:44" x14ac:dyDescent="0.25"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</row>
    <row r="1012" spans="15:44" x14ac:dyDescent="0.25"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</row>
    <row r="1013" spans="15:44" x14ac:dyDescent="0.25"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</row>
    <row r="1014" spans="15:44" x14ac:dyDescent="0.25"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</row>
    <row r="1015" spans="15:44" x14ac:dyDescent="0.25"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</row>
    <row r="1016" spans="15:44" x14ac:dyDescent="0.25"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</row>
    <row r="1017" spans="15:44" x14ac:dyDescent="0.25"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</row>
    <row r="1018" spans="15:44" x14ac:dyDescent="0.25"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</row>
    <row r="1019" spans="15:44" x14ac:dyDescent="0.25"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</row>
    <row r="1020" spans="15:44" x14ac:dyDescent="0.25"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</row>
    <row r="1021" spans="15:44" x14ac:dyDescent="0.25"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</row>
    <row r="1022" spans="15:44" x14ac:dyDescent="0.25"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</row>
    <row r="1023" spans="15:44" x14ac:dyDescent="0.25"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</row>
    <row r="1024" spans="15:44" x14ac:dyDescent="0.25"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</row>
    <row r="1025" spans="15:44" x14ac:dyDescent="0.25"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</row>
    <row r="1026" spans="15:44" x14ac:dyDescent="0.25"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</row>
    <row r="1027" spans="15:44" x14ac:dyDescent="0.25"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</row>
    <row r="1028" spans="15:44" x14ac:dyDescent="0.25"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</row>
    <row r="1029" spans="15:44" x14ac:dyDescent="0.25"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</row>
    <row r="1030" spans="15:44" x14ac:dyDescent="0.25"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</row>
    <row r="1031" spans="15:44" x14ac:dyDescent="0.25"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</row>
    <row r="1032" spans="15:44" x14ac:dyDescent="0.25"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</row>
    <row r="1033" spans="15:44" x14ac:dyDescent="0.25"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</row>
    <row r="1034" spans="15:44" x14ac:dyDescent="0.25"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</row>
    <row r="1035" spans="15:44" x14ac:dyDescent="0.25"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</row>
    <row r="1036" spans="15:44" x14ac:dyDescent="0.25"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</row>
    <row r="1037" spans="15:44" x14ac:dyDescent="0.25"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</row>
    <row r="1038" spans="15:44" x14ac:dyDescent="0.25"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</row>
    <row r="1039" spans="15:44" x14ac:dyDescent="0.25"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</row>
    <row r="1040" spans="15:44" x14ac:dyDescent="0.25"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</row>
    <row r="1041" spans="15:44" x14ac:dyDescent="0.25"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</row>
    <row r="1042" spans="15:44" x14ac:dyDescent="0.25"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</row>
    <row r="1043" spans="15:44" x14ac:dyDescent="0.25"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</row>
    <row r="1044" spans="15:44" x14ac:dyDescent="0.25"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</row>
    <row r="1045" spans="15:44" x14ac:dyDescent="0.25"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</row>
    <row r="1046" spans="15:44" x14ac:dyDescent="0.25"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</row>
    <row r="1047" spans="15:44" x14ac:dyDescent="0.25"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</row>
    <row r="1048" spans="15:44" x14ac:dyDescent="0.25"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</row>
    <row r="1049" spans="15:44" x14ac:dyDescent="0.25"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</row>
    <row r="1050" spans="15:44" x14ac:dyDescent="0.25"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</row>
    <row r="1051" spans="15:44" x14ac:dyDescent="0.25"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</row>
    <row r="1052" spans="15:44" x14ac:dyDescent="0.25"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</row>
    <row r="1053" spans="15:44" x14ac:dyDescent="0.25"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</row>
    <row r="1054" spans="15:44" x14ac:dyDescent="0.25"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</row>
    <row r="1055" spans="15:44" x14ac:dyDescent="0.25"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</row>
    <row r="1056" spans="15:44" x14ac:dyDescent="0.25"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</row>
    <row r="1057" spans="15:44" x14ac:dyDescent="0.25"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</row>
    <row r="1058" spans="15:44" x14ac:dyDescent="0.25"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</row>
    <row r="1059" spans="15:44" x14ac:dyDescent="0.25"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</row>
    <row r="1060" spans="15:44" x14ac:dyDescent="0.25"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</row>
    <row r="1061" spans="15:44" x14ac:dyDescent="0.25"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</row>
    <row r="1062" spans="15:44" x14ac:dyDescent="0.25"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</row>
    <row r="1063" spans="15:44" x14ac:dyDescent="0.25"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  <c r="AQ1063" s="6"/>
      <c r="AR1063" s="6"/>
    </row>
    <row r="1064" spans="15:44" x14ac:dyDescent="0.25"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</row>
    <row r="1065" spans="15:44" x14ac:dyDescent="0.25"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  <c r="AQ1065" s="6"/>
      <c r="AR1065" s="6"/>
    </row>
    <row r="1066" spans="15:44" x14ac:dyDescent="0.25"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</row>
    <row r="1067" spans="15:44" x14ac:dyDescent="0.25"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  <c r="AQ1067" s="6"/>
      <c r="AR1067" s="6"/>
    </row>
    <row r="1068" spans="15:44" x14ac:dyDescent="0.25"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</row>
    <row r="1069" spans="15:44" x14ac:dyDescent="0.25"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</row>
    <row r="1070" spans="15:44" x14ac:dyDescent="0.25"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</row>
    <row r="1071" spans="15:44" x14ac:dyDescent="0.25"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</row>
    <row r="1072" spans="15:44" x14ac:dyDescent="0.25"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</row>
    <row r="1073" spans="15:44" x14ac:dyDescent="0.25"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</row>
    <row r="1074" spans="15:44" x14ac:dyDescent="0.25"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</row>
    <row r="1075" spans="15:44" x14ac:dyDescent="0.25"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</row>
    <row r="1076" spans="15:44" x14ac:dyDescent="0.25"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</row>
    <row r="1077" spans="15:44" x14ac:dyDescent="0.25"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  <c r="AQ1077" s="6"/>
      <c r="AR1077" s="6"/>
    </row>
    <row r="1078" spans="15:44" x14ac:dyDescent="0.25"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</row>
    <row r="1079" spans="15:44" x14ac:dyDescent="0.25"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</row>
    <row r="1080" spans="15:44" x14ac:dyDescent="0.25"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</row>
    <row r="1081" spans="15:44" x14ac:dyDescent="0.25"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</row>
    <row r="1082" spans="15:44" x14ac:dyDescent="0.25"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</row>
    <row r="1083" spans="15:44" x14ac:dyDescent="0.25"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</row>
    <row r="1084" spans="15:44" x14ac:dyDescent="0.25"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</row>
    <row r="1085" spans="15:44" x14ac:dyDescent="0.25"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</row>
    <row r="1086" spans="15:44" x14ac:dyDescent="0.25"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</row>
    <row r="1087" spans="15:44" x14ac:dyDescent="0.25"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</row>
    <row r="1088" spans="15:44" x14ac:dyDescent="0.25"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</row>
    <row r="1089" spans="15:44" x14ac:dyDescent="0.25"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</row>
    <row r="1090" spans="15:44" x14ac:dyDescent="0.25"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</row>
    <row r="1091" spans="15:44" x14ac:dyDescent="0.25"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</row>
    <row r="1092" spans="15:44" x14ac:dyDescent="0.25"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</row>
    <row r="1093" spans="15:44" x14ac:dyDescent="0.25"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  <c r="AQ1093" s="6"/>
      <c r="AR1093" s="6"/>
    </row>
    <row r="1094" spans="15:44" x14ac:dyDescent="0.25"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</row>
    <row r="1095" spans="15:44" x14ac:dyDescent="0.25"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  <c r="AQ1095" s="6"/>
      <c r="AR1095" s="6"/>
    </row>
    <row r="1096" spans="15:44" x14ac:dyDescent="0.25"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</row>
    <row r="1097" spans="15:44" x14ac:dyDescent="0.25"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  <c r="AQ1097" s="6"/>
      <c r="AR1097" s="6"/>
    </row>
    <row r="1098" spans="15:44" x14ac:dyDescent="0.25"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</row>
    <row r="1099" spans="15:44" x14ac:dyDescent="0.25"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</row>
    <row r="1100" spans="15:44" x14ac:dyDescent="0.25"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</row>
    <row r="1101" spans="15:44" x14ac:dyDescent="0.25"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</row>
    <row r="1102" spans="15:44" x14ac:dyDescent="0.25"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</row>
    <row r="1103" spans="15:44" x14ac:dyDescent="0.25"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</row>
    <row r="1104" spans="15:44" x14ac:dyDescent="0.25"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</row>
    <row r="1105" spans="15:44" x14ac:dyDescent="0.25"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</row>
    <row r="1106" spans="15:44" x14ac:dyDescent="0.25"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</row>
    <row r="1107" spans="15:44" x14ac:dyDescent="0.25"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</row>
    <row r="1108" spans="15:44" x14ac:dyDescent="0.25"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</row>
    <row r="1109" spans="15:44" x14ac:dyDescent="0.25"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</row>
    <row r="1110" spans="15:44" x14ac:dyDescent="0.25"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</row>
    <row r="1111" spans="15:44" x14ac:dyDescent="0.25"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</row>
    <row r="1112" spans="15:44" x14ac:dyDescent="0.25"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</row>
    <row r="1113" spans="15:44" x14ac:dyDescent="0.25"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</row>
    <row r="1114" spans="15:44" x14ac:dyDescent="0.25"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</row>
    <row r="1115" spans="15:44" x14ac:dyDescent="0.25"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</row>
    <row r="1116" spans="15:44" x14ac:dyDescent="0.25"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</row>
    <row r="1117" spans="15:44" x14ac:dyDescent="0.25"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</row>
    <row r="1118" spans="15:44" x14ac:dyDescent="0.25"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</row>
    <row r="1119" spans="15:44" x14ac:dyDescent="0.25"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</row>
    <row r="1120" spans="15:44" x14ac:dyDescent="0.25"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</row>
    <row r="1121" spans="15:44" x14ac:dyDescent="0.25"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</row>
    <row r="1122" spans="15:44" x14ac:dyDescent="0.25"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</row>
    <row r="1123" spans="15:44" x14ac:dyDescent="0.25"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</row>
    <row r="1124" spans="15:44" x14ac:dyDescent="0.25"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</row>
    <row r="1125" spans="15:44" x14ac:dyDescent="0.25"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  <c r="AQ1125" s="6"/>
      <c r="AR1125" s="6"/>
    </row>
    <row r="1126" spans="15:44" x14ac:dyDescent="0.25"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</row>
    <row r="1127" spans="15:44" x14ac:dyDescent="0.25"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</row>
    <row r="1128" spans="15:44" x14ac:dyDescent="0.25"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</row>
    <row r="1129" spans="15:44" x14ac:dyDescent="0.25"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</row>
    <row r="1130" spans="15:44" x14ac:dyDescent="0.25"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</row>
    <row r="1131" spans="15:44" x14ac:dyDescent="0.25"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</row>
    <row r="1132" spans="15:44" x14ac:dyDescent="0.25"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</row>
    <row r="1133" spans="15:44" x14ac:dyDescent="0.25"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  <c r="AQ1133" s="6"/>
      <c r="AR1133" s="6"/>
    </row>
    <row r="1134" spans="15:44" x14ac:dyDescent="0.25"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</row>
    <row r="1135" spans="15:44" x14ac:dyDescent="0.25"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  <c r="AQ1135" s="6"/>
      <c r="AR1135" s="6"/>
    </row>
    <row r="1136" spans="15:44" x14ac:dyDescent="0.25"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</row>
    <row r="1137" spans="15:44" x14ac:dyDescent="0.25"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</row>
    <row r="1138" spans="15:44" x14ac:dyDescent="0.25"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</row>
    <row r="1139" spans="15:44" x14ac:dyDescent="0.25"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</row>
    <row r="1140" spans="15:44" x14ac:dyDescent="0.25"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</row>
    <row r="1141" spans="15:44" x14ac:dyDescent="0.25"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  <c r="AN1141" s="6"/>
      <c r="AO1141" s="6"/>
      <c r="AP1141" s="6"/>
      <c r="AQ1141" s="6"/>
      <c r="AR1141" s="6"/>
    </row>
    <row r="1142" spans="15:44" x14ac:dyDescent="0.25"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</row>
    <row r="1143" spans="15:44" x14ac:dyDescent="0.25"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  <c r="AN1143" s="6"/>
      <c r="AO1143" s="6"/>
      <c r="AP1143" s="6"/>
      <c r="AQ1143" s="6"/>
      <c r="AR1143" s="6"/>
    </row>
    <row r="1144" spans="15:44" x14ac:dyDescent="0.25"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</row>
    <row r="1145" spans="15:44" x14ac:dyDescent="0.25"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  <c r="AN1145" s="6"/>
      <c r="AO1145" s="6"/>
      <c r="AP1145" s="6"/>
      <c r="AQ1145" s="6"/>
      <c r="AR1145" s="6"/>
    </row>
    <row r="1146" spans="15:44" x14ac:dyDescent="0.25"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</row>
    <row r="1147" spans="15:44" x14ac:dyDescent="0.25"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  <c r="AN1147" s="6"/>
      <c r="AO1147" s="6"/>
      <c r="AP1147" s="6"/>
      <c r="AQ1147" s="6"/>
      <c r="AR1147" s="6"/>
    </row>
    <row r="1148" spans="15:44" x14ac:dyDescent="0.25"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</row>
    <row r="1149" spans="15:44" x14ac:dyDescent="0.25"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  <c r="AN1149" s="6"/>
      <c r="AO1149" s="6"/>
      <c r="AP1149" s="6"/>
      <c r="AQ1149" s="6"/>
      <c r="AR1149" s="6"/>
    </row>
    <row r="1150" spans="15:44" x14ac:dyDescent="0.25"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</row>
    <row r="1151" spans="15:44" x14ac:dyDescent="0.25"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  <c r="AN1151" s="6"/>
      <c r="AO1151" s="6"/>
      <c r="AP1151" s="6"/>
      <c r="AQ1151" s="6"/>
      <c r="AR1151" s="6"/>
    </row>
    <row r="1152" spans="15:44" x14ac:dyDescent="0.25"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</row>
    <row r="1153" spans="15:44" x14ac:dyDescent="0.25"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  <c r="AN1153" s="6"/>
      <c r="AO1153" s="6"/>
      <c r="AP1153" s="6"/>
      <c r="AQ1153" s="6"/>
      <c r="AR1153" s="6"/>
    </row>
    <row r="1154" spans="15:44" x14ac:dyDescent="0.25"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</row>
    <row r="1155" spans="15:44" x14ac:dyDescent="0.25"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  <c r="AN1155" s="6"/>
      <c r="AO1155" s="6"/>
      <c r="AP1155" s="6"/>
      <c r="AQ1155" s="6"/>
      <c r="AR1155" s="6"/>
    </row>
    <row r="1156" spans="15:44" x14ac:dyDescent="0.25"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</row>
    <row r="1157" spans="15:44" x14ac:dyDescent="0.25"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  <c r="AN1157" s="6"/>
      <c r="AO1157" s="6"/>
      <c r="AP1157" s="6"/>
      <c r="AQ1157" s="6"/>
      <c r="AR1157" s="6"/>
    </row>
    <row r="1158" spans="15:44" x14ac:dyDescent="0.25"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</row>
    <row r="1159" spans="15:44" x14ac:dyDescent="0.25"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  <c r="AN1159" s="6"/>
      <c r="AO1159" s="6"/>
      <c r="AP1159" s="6"/>
      <c r="AQ1159" s="6"/>
      <c r="AR1159" s="6"/>
    </row>
    <row r="1160" spans="15:44" x14ac:dyDescent="0.25"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</row>
    <row r="1161" spans="15:44" x14ac:dyDescent="0.25"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  <c r="AN1161" s="6"/>
      <c r="AO1161" s="6"/>
      <c r="AP1161" s="6"/>
      <c r="AQ1161" s="6"/>
      <c r="AR1161" s="6"/>
    </row>
    <row r="1162" spans="15:44" x14ac:dyDescent="0.25"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</row>
    <row r="1163" spans="15:44" x14ac:dyDescent="0.25"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  <c r="AN1163" s="6"/>
      <c r="AO1163" s="6"/>
      <c r="AP1163" s="6"/>
      <c r="AQ1163" s="6"/>
      <c r="AR1163" s="6"/>
    </row>
    <row r="1164" spans="15:44" x14ac:dyDescent="0.25"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</row>
    <row r="1165" spans="15:44" x14ac:dyDescent="0.25"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  <c r="AN1165" s="6"/>
      <c r="AO1165" s="6"/>
      <c r="AP1165" s="6"/>
      <c r="AQ1165" s="6"/>
      <c r="AR1165" s="6"/>
    </row>
    <row r="1166" spans="15:44" x14ac:dyDescent="0.25"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</row>
    <row r="1167" spans="15:44" x14ac:dyDescent="0.25"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  <c r="AN1167" s="6"/>
      <c r="AO1167" s="6"/>
      <c r="AP1167" s="6"/>
      <c r="AQ1167" s="6"/>
      <c r="AR1167" s="6"/>
    </row>
    <row r="1168" spans="15:44" x14ac:dyDescent="0.25"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  <c r="AQ1168" s="6"/>
      <c r="AR1168" s="6"/>
    </row>
    <row r="1169" spans="15:44" x14ac:dyDescent="0.25"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  <c r="AN1169" s="6"/>
      <c r="AO1169" s="6"/>
      <c r="AP1169" s="6"/>
      <c r="AQ1169" s="6"/>
      <c r="AR1169" s="6"/>
    </row>
    <row r="1170" spans="15:44" x14ac:dyDescent="0.25"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  <c r="AN1170" s="6"/>
      <c r="AO1170" s="6"/>
      <c r="AP1170" s="6"/>
      <c r="AQ1170" s="6"/>
      <c r="AR1170" s="6"/>
    </row>
    <row r="1171" spans="15:44" x14ac:dyDescent="0.25"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  <c r="AN1171" s="6"/>
      <c r="AO1171" s="6"/>
      <c r="AP1171" s="6"/>
      <c r="AQ1171" s="6"/>
      <c r="AR1171" s="6"/>
    </row>
    <row r="1172" spans="15:44" x14ac:dyDescent="0.25"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  <c r="AQ1172" s="6"/>
      <c r="AR1172" s="6"/>
    </row>
    <row r="1173" spans="15:44" x14ac:dyDescent="0.25"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  <c r="AN1173" s="6"/>
      <c r="AO1173" s="6"/>
      <c r="AP1173" s="6"/>
      <c r="AQ1173" s="6"/>
      <c r="AR1173" s="6"/>
    </row>
    <row r="1174" spans="15:44" x14ac:dyDescent="0.25"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  <c r="AN1174" s="6"/>
      <c r="AO1174" s="6"/>
      <c r="AP1174" s="6"/>
      <c r="AQ1174" s="6"/>
      <c r="AR1174" s="6"/>
    </row>
    <row r="1175" spans="15:44" x14ac:dyDescent="0.25"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  <c r="AN1175" s="6"/>
      <c r="AO1175" s="6"/>
      <c r="AP1175" s="6"/>
      <c r="AQ1175" s="6"/>
      <c r="AR1175" s="6"/>
    </row>
    <row r="1176" spans="15:44" x14ac:dyDescent="0.25"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  <c r="AQ1176" s="6"/>
      <c r="AR1176" s="6"/>
    </row>
    <row r="1177" spans="15:44" x14ac:dyDescent="0.25"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  <c r="AN1177" s="6"/>
      <c r="AO1177" s="6"/>
      <c r="AP1177" s="6"/>
      <c r="AQ1177" s="6"/>
      <c r="AR1177" s="6"/>
    </row>
    <row r="1178" spans="15:44" x14ac:dyDescent="0.25"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  <c r="AN1178" s="6"/>
      <c r="AO1178" s="6"/>
      <c r="AP1178" s="6"/>
      <c r="AQ1178" s="6"/>
      <c r="AR1178" s="6"/>
    </row>
    <row r="1179" spans="15:44" x14ac:dyDescent="0.25"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  <c r="AN1179" s="6"/>
      <c r="AO1179" s="6"/>
      <c r="AP1179" s="6"/>
      <c r="AQ1179" s="6"/>
      <c r="AR1179" s="6"/>
    </row>
    <row r="1180" spans="15:44" x14ac:dyDescent="0.25"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  <c r="AQ1180" s="6"/>
      <c r="AR1180" s="6"/>
    </row>
    <row r="1181" spans="15:44" x14ac:dyDescent="0.25"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  <c r="AN1181" s="6"/>
      <c r="AO1181" s="6"/>
      <c r="AP1181" s="6"/>
      <c r="AQ1181" s="6"/>
      <c r="AR1181" s="6"/>
    </row>
    <row r="1182" spans="15:44" x14ac:dyDescent="0.25"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  <c r="AN1182" s="6"/>
      <c r="AO1182" s="6"/>
      <c r="AP1182" s="6"/>
      <c r="AQ1182" s="6"/>
      <c r="AR1182" s="6"/>
    </row>
    <row r="1183" spans="15:44" x14ac:dyDescent="0.25"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  <c r="AN1183" s="6"/>
      <c r="AO1183" s="6"/>
      <c r="AP1183" s="6"/>
      <c r="AQ1183" s="6"/>
      <c r="AR1183" s="6"/>
    </row>
    <row r="1184" spans="15:44" x14ac:dyDescent="0.25"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  <c r="AQ1184" s="6"/>
      <c r="AR1184" s="6"/>
    </row>
    <row r="1185" spans="15:44" x14ac:dyDescent="0.25"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  <c r="AN1185" s="6"/>
      <c r="AO1185" s="6"/>
      <c r="AP1185" s="6"/>
      <c r="AQ1185" s="6"/>
      <c r="AR1185" s="6"/>
    </row>
    <row r="1186" spans="15:44" x14ac:dyDescent="0.25"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  <c r="AN1186" s="6"/>
      <c r="AO1186" s="6"/>
      <c r="AP1186" s="6"/>
      <c r="AQ1186" s="6"/>
      <c r="AR1186" s="6"/>
    </row>
    <row r="1187" spans="15:44" x14ac:dyDescent="0.25"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  <c r="AN1187" s="6"/>
      <c r="AO1187" s="6"/>
      <c r="AP1187" s="6"/>
      <c r="AQ1187" s="6"/>
      <c r="AR1187" s="6"/>
    </row>
    <row r="1188" spans="15:44" x14ac:dyDescent="0.25"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  <c r="AQ1188" s="6"/>
      <c r="AR1188" s="6"/>
    </row>
    <row r="1189" spans="15:44" x14ac:dyDescent="0.25"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  <c r="AN1189" s="6"/>
      <c r="AO1189" s="6"/>
      <c r="AP1189" s="6"/>
      <c r="AQ1189" s="6"/>
      <c r="AR1189" s="6"/>
    </row>
    <row r="1190" spans="15:44" x14ac:dyDescent="0.25"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  <c r="AN1190" s="6"/>
      <c r="AO1190" s="6"/>
      <c r="AP1190" s="6"/>
      <c r="AQ1190" s="6"/>
      <c r="AR1190" s="6"/>
    </row>
    <row r="1191" spans="15:44" x14ac:dyDescent="0.25"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  <c r="AN1191" s="6"/>
      <c r="AO1191" s="6"/>
      <c r="AP1191" s="6"/>
      <c r="AQ1191" s="6"/>
      <c r="AR1191" s="6"/>
    </row>
    <row r="1192" spans="15:44" x14ac:dyDescent="0.25"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  <c r="AQ1192" s="6"/>
      <c r="AR1192" s="6"/>
    </row>
    <row r="1193" spans="15:44" x14ac:dyDescent="0.25"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  <c r="AN1193" s="6"/>
      <c r="AO1193" s="6"/>
      <c r="AP1193" s="6"/>
      <c r="AQ1193" s="6"/>
      <c r="AR1193" s="6"/>
    </row>
    <row r="1194" spans="15:44" x14ac:dyDescent="0.25"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  <c r="AN1194" s="6"/>
      <c r="AO1194" s="6"/>
      <c r="AP1194" s="6"/>
      <c r="AQ1194" s="6"/>
      <c r="AR1194" s="6"/>
    </row>
    <row r="1195" spans="15:44" x14ac:dyDescent="0.25"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  <c r="AN1195" s="6"/>
      <c r="AO1195" s="6"/>
      <c r="AP1195" s="6"/>
      <c r="AQ1195" s="6"/>
      <c r="AR1195" s="6"/>
    </row>
    <row r="1196" spans="15:44" x14ac:dyDescent="0.25"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</row>
    <row r="1197" spans="15:44" x14ac:dyDescent="0.25"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  <c r="AN1197" s="6"/>
      <c r="AO1197" s="6"/>
      <c r="AP1197" s="6"/>
      <c r="AQ1197" s="6"/>
      <c r="AR1197" s="6"/>
    </row>
    <row r="1198" spans="15:44" x14ac:dyDescent="0.25"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  <c r="AN1198" s="6"/>
      <c r="AO1198" s="6"/>
      <c r="AP1198" s="6"/>
      <c r="AQ1198" s="6"/>
      <c r="AR1198" s="6"/>
    </row>
    <row r="1199" spans="15:44" x14ac:dyDescent="0.25"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  <c r="AN1199" s="6"/>
      <c r="AO1199" s="6"/>
      <c r="AP1199" s="6"/>
      <c r="AQ1199" s="6"/>
      <c r="AR1199" s="6"/>
    </row>
    <row r="1200" spans="15:44" x14ac:dyDescent="0.25"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  <c r="AQ1200" s="6"/>
      <c r="AR1200" s="6"/>
    </row>
    <row r="1201" spans="15:44" x14ac:dyDescent="0.25"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  <c r="AN1201" s="6"/>
      <c r="AO1201" s="6"/>
      <c r="AP1201" s="6"/>
      <c r="AQ1201" s="6"/>
      <c r="AR1201" s="6"/>
    </row>
    <row r="1202" spans="15:44" x14ac:dyDescent="0.25"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  <c r="AN1202" s="6"/>
      <c r="AO1202" s="6"/>
      <c r="AP1202" s="6"/>
      <c r="AQ1202" s="6"/>
      <c r="AR1202" s="6"/>
    </row>
    <row r="1203" spans="15:44" x14ac:dyDescent="0.25"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  <c r="AQ1203" s="6"/>
      <c r="AR1203" s="6"/>
    </row>
    <row r="1204" spans="15:44" x14ac:dyDescent="0.25"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</row>
    <row r="1205" spans="15:44" x14ac:dyDescent="0.25"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  <c r="AN1205" s="6"/>
      <c r="AO1205" s="6"/>
      <c r="AP1205" s="6"/>
      <c r="AQ1205" s="6"/>
      <c r="AR1205" s="6"/>
    </row>
    <row r="1206" spans="15:44" x14ac:dyDescent="0.25"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  <c r="AN1206" s="6"/>
      <c r="AO1206" s="6"/>
      <c r="AP1206" s="6"/>
      <c r="AQ1206" s="6"/>
      <c r="AR1206" s="6"/>
    </row>
    <row r="1207" spans="15:44" x14ac:dyDescent="0.25"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  <c r="AN1207" s="6"/>
      <c r="AO1207" s="6"/>
      <c r="AP1207" s="6"/>
      <c r="AQ1207" s="6"/>
      <c r="AR1207" s="6"/>
    </row>
    <row r="1208" spans="15:44" x14ac:dyDescent="0.25"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</row>
    <row r="1209" spans="15:44" x14ac:dyDescent="0.25"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  <c r="AN1209" s="6"/>
      <c r="AO1209" s="6"/>
      <c r="AP1209" s="6"/>
      <c r="AQ1209" s="6"/>
      <c r="AR1209" s="6"/>
    </row>
    <row r="1210" spans="15:44" x14ac:dyDescent="0.25"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  <c r="AN1210" s="6"/>
      <c r="AO1210" s="6"/>
      <c r="AP1210" s="6"/>
      <c r="AQ1210" s="6"/>
      <c r="AR1210" s="6"/>
    </row>
    <row r="1211" spans="15:44" x14ac:dyDescent="0.25"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  <c r="AN1211" s="6"/>
      <c r="AO1211" s="6"/>
      <c r="AP1211" s="6"/>
      <c r="AQ1211" s="6"/>
      <c r="AR1211" s="6"/>
    </row>
    <row r="1212" spans="15:44" x14ac:dyDescent="0.25"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</row>
    <row r="1213" spans="15:44" x14ac:dyDescent="0.25"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  <c r="AN1213" s="6"/>
      <c r="AO1213" s="6"/>
      <c r="AP1213" s="6"/>
      <c r="AQ1213" s="6"/>
      <c r="AR1213" s="6"/>
    </row>
    <row r="1214" spans="15:44" x14ac:dyDescent="0.25"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  <c r="AN1214" s="6"/>
      <c r="AO1214" s="6"/>
      <c r="AP1214" s="6"/>
      <c r="AQ1214" s="6"/>
      <c r="AR1214" s="6"/>
    </row>
    <row r="1215" spans="15:44" x14ac:dyDescent="0.25"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  <c r="AN1215" s="6"/>
      <c r="AO1215" s="6"/>
      <c r="AP1215" s="6"/>
      <c r="AQ1215" s="6"/>
      <c r="AR1215" s="6"/>
    </row>
    <row r="1216" spans="15:44" x14ac:dyDescent="0.25"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  <c r="AQ1216" s="6"/>
      <c r="AR1216" s="6"/>
    </row>
    <row r="1217" spans="15:44" x14ac:dyDescent="0.25"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  <c r="AN1217" s="6"/>
      <c r="AO1217" s="6"/>
      <c r="AP1217" s="6"/>
      <c r="AQ1217" s="6"/>
      <c r="AR1217" s="6"/>
    </row>
    <row r="1218" spans="15:44" x14ac:dyDescent="0.25"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  <c r="AN1218" s="6"/>
      <c r="AO1218" s="6"/>
      <c r="AP1218" s="6"/>
      <c r="AQ1218" s="6"/>
      <c r="AR1218" s="6"/>
    </row>
    <row r="1219" spans="15:44" x14ac:dyDescent="0.25"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  <c r="AN1219" s="6"/>
      <c r="AO1219" s="6"/>
      <c r="AP1219" s="6"/>
      <c r="AQ1219" s="6"/>
      <c r="AR1219" s="6"/>
    </row>
    <row r="1220" spans="15:44" x14ac:dyDescent="0.25"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  <c r="AQ1220" s="6"/>
      <c r="AR1220" s="6"/>
    </row>
    <row r="1221" spans="15:44" x14ac:dyDescent="0.25"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  <c r="AN1221" s="6"/>
      <c r="AO1221" s="6"/>
      <c r="AP1221" s="6"/>
      <c r="AQ1221" s="6"/>
      <c r="AR1221" s="6"/>
    </row>
    <row r="1222" spans="15:44" x14ac:dyDescent="0.25"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  <c r="AN1222" s="6"/>
      <c r="AO1222" s="6"/>
      <c r="AP1222" s="6"/>
      <c r="AQ1222" s="6"/>
      <c r="AR1222" s="6"/>
    </row>
    <row r="1223" spans="15:44" x14ac:dyDescent="0.25"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  <c r="AN1223" s="6"/>
      <c r="AO1223" s="6"/>
      <c r="AP1223" s="6"/>
      <c r="AQ1223" s="6"/>
      <c r="AR1223" s="6"/>
    </row>
    <row r="1224" spans="15:44" x14ac:dyDescent="0.25"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</row>
    <row r="1225" spans="15:44" x14ac:dyDescent="0.25"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</row>
    <row r="1226" spans="15:44" x14ac:dyDescent="0.25"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  <c r="AN1226" s="6"/>
      <c r="AO1226" s="6"/>
      <c r="AP1226" s="6"/>
      <c r="AQ1226" s="6"/>
      <c r="AR1226" s="6"/>
    </row>
    <row r="1227" spans="15:44" x14ac:dyDescent="0.25"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  <c r="AN1227" s="6"/>
      <c r="AO1227" s="6"/>
      <c r="AP1227" s="6"/>
      <c r="AQ1227" s="6"/>
      <c r="AR1227" s="6"/>
    </row>
    <row r="1228" spans="15:44" x14ac:dyDescent="0.25"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  <c r="AQ1228" s="6"/>
      <c r="AR1228" s="6"/>
    </row>
    <row r="1229" spans="15:44" x14ac:dyDescent="0.25"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  <c r="AN1229" s="6"/>
      <c r="AO1229" s="6"/>
      <c r="AP1229" s="6"/>
      <c r="AQ1229" s="6"/>
      <c r="AR1229" s="6"/>
    </row>
    <row r="1230" spans="15:44" x14ac:dyDescent="0.25"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  <c r="AN1230" s="6"/>
      <c r="AO1230" s="6"/>
      <c r="AP1230" s="6"/>
      <c r="AQ1230" s="6"/>
      <c r="AR1230" s="6"/>
    </row>
    <row r="1231" spans="15:44" x14ac:dyDescent="0.25"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  <c r="AQ1231" s="6"/>
      <c r="AR1231" s="6"/>
    </row>
    <row r="1232" spans="15:44" x14ac:dyDescent="0.25"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  <c r="AQ1232" s="6"/>
      <c r="AR1232" s="6"/>
    </row>
    <row r="1233" spans="15:44" x14ac:dyDescent="0.25"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  <c r="AN1233" s="6"/>
      <c r="AO1233" s="6"/>
      <c r="AP1233" s="6"/>
      <c r="AQ1233" s="6"/>
      <c r="AR1233" s="6"/>
    </row>
    <row r="1234" spans="15:44" x14ac:dyDescent="0.25"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  <c r="AN1234" s="6"/>
      <c r="AO1234" s="6"/>
      <c r="AP1234" s="6"/>
      <c r="AQ1234" s="6"/>
      <c r="AR1234" s="6"/>
    </row>
    <row r="1235" spans="15:44" x14ac:dyDescent="0.25"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  <c r="AN1235" s="6"/>
      <c r="AO1235" s="6"/>
      <c r="AP1235" s="6"/>
      <c r="AQ1235" s="6"/>
      <c r="AR1235" s="6"/>
    </row>
    <row r="1236" spans="15:44" x14ac:dyDescent="0.25"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  <c r="AQ1236" s="6"/>
      <c r="AR1236" s="6"/>
    </row>
    <row r="1237" spans="15:44" x14ac:dyDescent="0.25"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  <c r="AN1237" s="6"/>
      <c r="AO1237" s="6"/>
      <c r="AP1237" s="6"/>
      <c r="AQ1237" s="6"/>
      <c r="AR1237" s="6"/>
    </row>
    <row r="1238" spans="15:44" x14ac:dyDescent="0.25"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  <c r="AN1238" s="6"/>
      <c r="AO1238" s="6"/>
      <c r="AP1238" s="6"/>
      <c r="AQ1238" s="6"/>
      <c r="AR1238" s="6"/>
    </row>
    <row r="1239" spans="15:44" x14ac:dyDescent="0.25"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  <c r="AN1239" s="6"/>
      <c r="AO1239" s="6"/>
      <c r="AP1239" s="6"/>
      <c r="AQ1239" s="6"/>
      <c r="AR1239" s="6"/>
    </row>
    <row r="1240" spans="15:44" x14ac:dyDescent="0.25"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  <c r="AQ1240" s="6"/>
      <c r="AR1240" s="6"/>
    </row>
    <row r="1241" spans="15:44" x14ac:dyDescent="0.25"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  <c r="AN1241" s="6"/>
      <c r="AO1241" s="6"/>
      <c r="AP1241" s="6"/>
      <c r="AQ1241" s="6"/>
      <c r="AR1241" s="6"/>
    </row>
    <row r="1242" spans="15:44" x14ac:dyDescent="0.25"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  <c r="AN1242" s="6"/>
      <c r="AO1242" s="6"/>
      <c r="AP1242" s="6"/>
      <c r="AQ1242" s="6"/>
      <c r="AR1242" s="6"/>
    </row>
    <row r="1243" spans="15:44" x14ac:dyDescent="0.25"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  <c r="AN1243" s="6"/>
      <c r="AO1243" s="6"/>
      <c r="AP1243" s="6"/>
      <c r="AQ1243" s="6"/>
      <c r="AR1243" s="6"/>
    </row>
    <row r="1244" spans="15:44" x14ac:dyDescent="0.25"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  <c r="AQ1244" s="6"/>
      <c r="AR1244" s="6"/>
    </row>
    <row r="1245" spans="15:44" x14ac:dyDescent="0.25"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  <c r="AN1245" s="6"/>
      <c r="AO1245" s="6"/>
      <c r="AP1245" s="6"/>
      <c r="AQ1245" s="6"/>
      <c r="AR1245" s="6"/>
    </row>
    <row r="1246" spans="15:44" x14ac:dyDescent="0.25"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  <c r="AN1246" s="6"/>
      <c r="AO1246" s="6"/>
      <c r="AP1246" s="6"/>
      <c r="AQ1246" s="6"/>
      <c r="AR1246" s="6"/>
    </row>
    <row r="1247" spans="15:44" x14ac:dyDescent="0.25"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  <c r="AN1247" s="6"/>
      <c r="AO1247" s="6"/>
      <c r="AP1247" s="6"/>
      <c r="AQ1247" s="6"/>
      <c r="AR1247" s="6"/>
    </row>
    <row r="1248" spans="15:44" x14ac:dyDescent="0.25"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  <c r="AQ1248" s="6"/>
      <c r="AR1248" s="6"/>
    </row>
    <row r="1249" spans="15:44" x14ac:dyDescent="0.25"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  <c r="AN1249" s="6"/>
      <c r="AO1249" s="6"/>
      <c r="AP1249" s="6"/>
      <c r="AQ1249" s="6"/>
      <c r="AR1249" s="6"/>
    </row>
    <row r="1250" spans="15:44" x14ac:dyDescent="0.25"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  <c r="AN1250" s="6"/>
      <c r="AO1250" s="6"/>
      <c r="AP1250" s="6"/>
      <c r="AQ1250" s="6"/>
      <c r="AR1250" s="6"/>
    </row>
    <row r="1251" spans="15:44" x14ac:dyDescent="0.25"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  <c r="AN1251" s="6"/>
      <c r="AO1251" s="6"/>
      <c r="AP1251" s="6"/>
      <c r="AQ1251" s="6"/>
      <c r="AR1251" s="6"/>
    </row>
    <row r="1252" spans="15:44" x14ac:dyDescent="0.25"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  <c r="AQ1252" s="6"/>
      <c r="AR1252" s="6"/>
    </row>
    <row r="1253" spans="15:44" x14ac:dyDescent="0.25"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  <c r="AN1253" s="6"/>
      <c r="AO1253" s="6"/>
      <c r="AP1253" s="6"/>
      <c r="AQ1253" s="6"/>
      <c r="AR1253" s="6"/>
    </row>
    <row r="1254" spans="15:44" x14ac:dyDescent="0.25"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  <c r="AN1254" s="6"/>
      <c r="AO1254" s="6"/>
      <c r="AP1254" s="6"/>
      <c r="AQ1254" s="6"/>
      <c r="AR1254" s="6"/>
    </row>
    <row r="1255" spans="15:44" x14ac:dyDescent="0.25"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  <c r="AN1255" s="6"/>
      <c r="AO1255" s="6"/>
      <c r="AP1255" s="6"/>
      <c r="AQ1255" s="6"/>
      <c r="AR1255" s="6"/>
    </row>
    <row r="1256" spans="15:44" x14ac:dyDescent="0.25"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</row>
    <row r="1257" spans="15:44" x14ac:dyDescent="0.25"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  <c r="AN1257" s="6"/>
      <c r="AO1257" s="6"/>
      <c r="AP1257" s="6"/>
      <c r="AQ1257" s="6"/>
      <c r="AR1257" s="6"/>
    </row>
    <row r="1258" spans="15:44" x14ac:dyDescent="0.25"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  <c r="AN1258" s="6"/>
      <c r="AO1258" s="6"/>
      <c r="AP1258" s="6"/>
      <c r="AQ1258" s="6"/>
      <c r="AR1258" s="6"/>
    </row>
    <row r="1259" spans="15:44" x14ac:dyDescent="0.25"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  <c r="AN1259" s="6"/>
      <c r="AO1259" s="6"/>
      <c r="AP1259" s="6"/>
      <c r="AQ1259" s="6"/>
      <c r="AR1259" s="6"/>
    </row>
    <row r="1260" spans="15:44" x14ac:dyDescent="0.25"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  <c r="AN1260" s="6"/>
      <c r="AO1260" s="6"/>
      <c r="AP1260" s="6"/>
      <c r="AQ1260" s="6"/>
      <c r="AR1260" s="6"/>
    </row>
    <row r="1261" spans="15:44" x14ac:dyDescent="0.25"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  <c r="AN1261" s="6"/>
      <c r="AO1261" s="6"/>
      <c r="AP1261" s="6"/>
      <c r="AQ1261" s="6"/>
      <c r="AR1261" s="6"/>
    </row>
    <row r="1262" spans="15:44" x14ac:dyDescent="0.25"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  <c r="AN1262" s="6"/>
      <c r="AO1262" s="6"/>
      <c r="AP1262" s="6"/>
      <c r="AQ1262" s="6"/>
      <c r="AR1262" s="6"/>
    </row>
    <row r="1263" spans="15:44" x14ac:dyDescent="0.25"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  <c r="AN1263" s="6"/>
      <c r="AO1263" s="6"/>
      <c r="AP1263" s="6"/>
      <c r="AQ1263" s="6"/>
      <c r="AR1263" s="6"/>
    </row>
    <row r="1264" spans="15:44" x14ac:dyDescent="0.25"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  <c r="AN1264" s="6"/>
      <c r="AO1264" s="6"/>
      <c r="AP1264" s="6"/>
      <c r="AQ1264" s="6"/>
      <c r="AR1264" s="6"/>
    </row>
    <row r="1265" spans="15:44" x14ac:dyDescent="0.25"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  <c r="AN1265" s="6"/>
      <c r="AO1265" s="6"/>
      <c r="AP1265" s="6"/>
      <c r="AQ1265" s="6"/>
      <c r="AR1265" s="6"/>
    </row>
    <row r="1266" spans="15:44" x14ac:dyDescent="0.25"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  <c r="AN1266" s="6"/>
      <c r="AO1266" s="6"/>
      <c r="AP1266" s="6"/>
      <c r="AQ1266" s="6"/>
      <c r="AR1266" s="6"/>
    </row>
    <row r="1267" spans="15:44" x14ac:dyDescent="0.25"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  <c r="AN1267" s="6"/>
      <c r="AO1267" s="6"/>
      <c r="AP1267" s="6"/>
      <c r="AQ1267" s="6"/>
      <c r="AR1267" s="6"/>
    </row>
    <row r="1268" spans="15:44" x14ac:dyDescent="0.25"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</row>
    <row r="1269" spans="15:44" x14ac:dyDescent="0.25"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  <c r="AN1269" s="6"/>
      <c r="AO1269" s="6"/>
      <c r="AP1269" s="6"/>
      <c r="AQ1269" s="6"/>
      <c r="AR1269" s="6"/>
    </row>
    <row r="1270" spans="15:44" x14ac:dyDescent="0.25"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  <c r="AN1270" s="6"/>
      <c r="AO1270" s="6"/>
      <c r="AP1270" s="6"/>
      <c r="AQ1270" s="6"/>
      <c r="AR1270" s="6"/>
    </row>
    <row r="1271" spans="15:44" x14ac:dyDescent="0.25"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  <c r="AN1271" s="6"/>
      <c r="AO1271" s="6"/>
      <c r="AP1271" s="6"/>
      <c r="AQ1271" s="6"/>
      <c r="AR1271" s="6"/>
    </row>
    <row r="1272" spans="15:44" x14ac:dyDescent="0.25"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  <c r="AN1272" s="6"/>
      <c r="AO1272" s="6"/>
      <c r="AP1272" s="6"/>
      <c r="AQ1272" s="6"/>
      <c r="AR1272" s="6"/>
    </row>
    <row r="1273" spans="15:44" x14ac:dyDescent="0.25"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  <c r="AN1273" s="6"/>
      <c r="AO1273" s="6"/>
      <c r="AP1273" s="6"/>
      <c r="AQ1273" s="6"/>
      <c r="AR1273" s="6"/>
    </row>
    <row r="1274" spans="15:44" x14ac:dyDescent="0.25"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  <c r="AN1274" s="6"/>
      <c r="AO1274" s="6"/>
      <c r="AP1274" s="6"/>
      <c r="AQ1274" s="6"/>
      <c r="AR1274" s="6"/>
    </row>
    <row r="1275" spans="15:44" x14ac:dyDescent="0.25"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  <c r="AN1275" s="6"/>
      <c r="AO1275" s="6"/>
      <c r="AP1275" s="6"/>
      <c r="AQ1275" s="6"/>
      <c r="AR1275" s="6"/>
    </row>
    <row r="1276" spans="15:44" x14ac:dyDescent="0.25"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  <c r="AN1276" s="6"/>
      <c r="AO1276" s="6"/>
      <c r="AP1276" s="6"/>
      <c r="AQ1276" s="6"/>
      <c r="AR1276" s="6"/>
    </row>
    <row r="1277" spans="15:44" x14ac:dyDescent="0.25"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  <c r="AN1277" s="6"/>
      <c r="AO1277" s="6"/>
      <c r="AP1277" s="6"/>
      <c r="AQ1277" s="6"/>
      <c r="AR1277" s="6"/>
    </row>
    <row r="1278" spans="15:44" x14ac:dyDescent="0.25"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  <c r="AN1278" s="6"/>
      <c r="AO1278" s="6"/>
      <c r="AP1278" s="6"/>
      <c r="AQ1278" s="6"/>
      <c r="AR1278" s="6"/>
    </row>
    <row r="1279" spans="15:44" x14ac:dyDescent="0.25"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  <c r="AN1279" s="6"/>
      <c r="AO1279" s="6"/>
      <c r="AP1279" s="6"/>
      <c r="AQ1279" s="6"/>
      <c r="AR1279" s="6"/>
    </row>
    <row r="1280" spans="15:44" x14ac:dyDescent="0.25"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  <c r="AN1280" s="6"/>
      <c r="AO1280" s="6"/>
      <c r="AP1280" s="6"/>
      <c r="AQ1280" s="6"/>
      <c r="AR1280" s="6"/>
    </row>
    <row r="1281" spans="15:44" x14ac:dyDescent="0.25"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  <c r="AN1281" s="6"/>
      <c r="AO1281" s="6"/>
      <c r="AP1281" s="6"/>
      <c r="AQ1281" s="6"/>
      <c r="AR1281" s="6"/>
    </row>
    <row r="1282" spans="15:44" x14ac:dyDescent="0.25"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  <c r="AN1282" s="6"/>
      <c r="AO1282" s="6"/>
      <c r="AP1282" s="6"/>
      <c r="AQ1282" s="6"/>
      <c r="AR1282" s="6"/>
    </row>
    <row r="1283" spans="15:44" x14ac:dyDescent="0.25"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  <c r="AN1283" s="6"/>
      <c r="AO1283" s="6"/>
      <c r="AP1283" s="6"/>
      <c r="AQ1283" s="6"/>
      <c r="AR1283" s="6"/>
    </row>
    <row r="1284" spans="15:44" x14ac:dyDescent="0.25"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  <c r="AN1284" s="6"/>
      <c r="AO1284" s="6"/>
      <c r="AP1284" s="6"/>
      <c r="AQ1284" s="6"/>
      <c r="AR1284" s="6"/>
    </row>
    <row r="1285" spans="15:44" x14ac:dyDescent="0.25"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  <c r="AN1285" s="6"/>
      <c r="AO1285" s="6"/>
      <c r="AP1285" s="6"/>
      <c r="AQ1285" s="6"/>
      <c r="AR1285" s="6"/>
    </row>
    <row r="1286" spans="15:44" x14ac:dyDescent="0.25"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  <c r="AN1286" s="6"/>
      <c r="AO1286" s="6"/>
      <c r="AP1286" s="6"/>
      <c r="AQ1286" s="6"/>
      <c r="AR1286" s="6"/>
    </row>
    <row r="1287" spans="15:44" x14ac:dyDescent="0.25"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  <c r="AN1287" s="6"/>
      <c r="AO1287" s="6"/>
      <c r="AP1287" s="6"/>
      <c r="AQ1287" s="6"/>
      <c r="AR1287" s="6"/>
    </row>
    <row r="1288" spans="15:44" x14ac:dyDescent="0.25"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</row>
    <row r="1289" spans="15:44" x14ac:dyDescent="0.25"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  <c r="AN1289" s="6"/>
      <c r="AO1289" s="6"/>
      <c r="AP1289" s="6"/>
      <c r="AQ1289" s="6"/>
      <c r="AR1289" s="6"/>
    </row>
    <row r="1290" spans="15:44" x14ac:dyDescent="0.25"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  <c r="AI1290" s="6"/>
      <c r="AJ1290" s="6"/>
      <c r="AK1290" s="6"/>
      <c r="AL1290" s="6"/>
      <c r="AM1290" s="6"/>
      <c r="AN1290" s="6"/>
      <c r="AO1290" s="6"/>
      <c r="AP1290" s="6"/>
      <c r="AQ1290" s="6"/>
      <c r="AR1290" s="6"/>
    </row>
    <row r="1291" spans="15:44" x14ac:dyDescent="0.25"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6"/>
      <c r="AI1291" s="6"/>
      <c r="AJ1291" s="6"/>
      <c r="AK1291" s="6"/>
      <c r="AL1291" s="6"/>
      <c r="AM1291" s="6"/>
      <c r="AN1291" s="6"/>
      <c r="AO1291" s="6"/>
      <c r="AP1291" s="6"/>
      <c r="AQ1291" s="6"/>
      <c r="AR1291" s="6"/>
    </row>
    <row r="1292" spans="15:44" x14ac:dyDescent="0.25"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  <c r="AN1292" s="6"/>
      <c r="AO1292" s="6"/>
      <c r="AP1292" s="6"/>
      <c r="AQ1292" s="6"/>
      <c r="AR1292" s="6"/>
    </row>
    <row r="1293" spans="15:44" x14ac:dyDescent="0.25"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  <c r="AN1293" s="6"/>
      <c r="AO1293" s="6"/>
      <c r="AP1293" s="6"/>
      <c r="AQ1293" s="6"/>
      <c r="AR1293" s="6"/>
    </row>
    <row r="1294" spans="15:44" x14ac:dyDescent="0.25"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  <c r="AI1294" s="6"/>
      <c r="AJ1294" s="6"/>
      <c r="AK1294" s="6"/>
      <c r="AL1294" s="6"/>
      <c r="AM1294" s="6"/>
      <c r="AN1294" s="6"/>
      <c r="AO1294" s="6"/>
      <c r="AP1294" s="6"/>
      <c r="AQ1294" s="6"/>
      <c r="AR1294" s="6"/>
    </row>
    <row r="1295" spans="15:44" x14ac:dyDescent="0.25"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6"/>
      <c r="AI1295" s="6"/>
      <c r="AJ1295" s="6"/>
      <c r="AK1295" s="6"/>
      <c r="AL1295" s="6"/>
      <c r="AM1295" s="6"/>
      <c r="AN1295" s="6"/>
      <c r="AO1295" s="6"/>
      <c r="AP1295" s="6"/>
      <c r="AQ1295" s="6"/>
      <c r="AR1295" s="6"/>
    </row>
    <row r="1296" spans="15:44" x14ac:dyDescent="0.25"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  <c r="AN1296" s="6"/>
      <c r="AO1296" s="6"/>
      <c r="AP1296" s="6"/>
      <c r="AQ1296" s="6"/>
      <c r="AR1296" s="6"/>
    </row>
    <row r="1297" spans="15:44" x14ac:dyDescent="0.25"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  <c r="AN1297" s="6"/>
      <c r="AO1297" s="6"/>
      <c r="AP1297" s="6"/>
      <c r="AQ1297" s="6"/>
      <c r="AR1297" s="6"/>
    </row>
    <row r="1298" spans="15:44" x14ac:dyDescent="0.25"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  <c r="AI1298" s="6"/>
      <c r="AJ1298" s="6"/>
      <c r="AK1298" s="6"/>
      <c r="AL1298" s="6"/>
      <c r="AM1298" s="6"/>
      <c r="AN1298" s="6"/>
      <c r="AO1298" s="6"/>
      <c r="AP1298" s="6"/>
      <c r="AQ1298" s="6"/>
      <c r="AR1298" s="6"/>
    </row>
    <row r="1299" spans="15:44" x14ac:dyDescent="0.25"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  <c r="AH1299" s="6"/>
      <c r="AI1299" s="6"/>
      <c r="AJ1299" s="6"/>
      <c r="AK1299" s="6"/>
      <c r="AL1299" s="6"/>
      <c r="AM1299" s="6"/>
      <c r="AN1299" s="6"/>
      <c r="AO1299" s="6"/>
      <c r="AP1299" s="6"/>
      <c r="AQ1299" s="6"/>
      <c r="AR1299" s="6"/>
    </row>
    <row r="1300" spans="15:44" x14ac:dyDescent="0.25"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  <c r="AN1300" s="6"/>
      <c r="AO1300" s="6"/>
      <c r="AP1300" s="6"/>
      <c r="AQ1300" s="6"/>
      <c r="AR1300" s="6"/>
    </row>
    <row r="1301" spans="15:44" x14ac:dyDescent="0.25"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6"/>
      <c r="AI1301" s="6"/>
      <c r="AJ1301" s="6"/>
      <c r="AK1301" s="6"/>
      <c r="AL1301" s="6"/>
      <c r="AM1301" s="6"/>
      <c r="AN1301" s="6"/>
      <c r="AO1301" s="6"/>
      <c r="AP1301" s="6"/>
      <c r="AQ1301" s="6"/>
      <c r="AR1301" s="6"/>
    </row>
    <row r="1302" spans="15:44" x14ac:dyDescent="0.25"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  <c r="AI1302" s="6"/>
      <c r="AJ1302" s="6"/>
      <c r="AK1302" s="6"/>
      <c r="AL1302" s="6"/>
      <c r="AM1302" s="6"/>
      <c r="AN1302" s="6"/>
      <c r="AO1302" s="6"/>
      <c r="AP1302" s="6"/>
      <c r="AQ1302" s="6"/>
      <c r="AR1302" s="6"/>
    </row>
    <row r="1303" spans="15:44" x14ac:dyDescent="0.25"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  <c r="AH1303" s="6"/>
      <c r="AI1303" s="6"/>
      <c r="AJ1303" s="6"/>
      <c r="AK1303" s="6"/>
      <c r="AL1303" s="6"/>
      <c r="AM1303" s="6"/>
      <c r="AN1303" s="6"/>
      <c r="AO1303" s="6"/>
      <c r="AP1303" s="6"/>
      <c r="AQ1303" s="6"/>
      <c r="AR1303" s="6"/>
    </row>
    <row r="1304" spans="15:44" x14ac:dyDescent="0.25"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  <c r="AN1304" s="6"/>
      <c r="AO1304" s="6"/>
      <c r="AP1304" s="6"/>
      <c r="AQ1304" s="6"/>
      <c r="AR1304" s="6"/>
    </row>
    <row r="1305" spans="15:44" x14ac:dyDescent="0.25"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  <c r="AH1305" s="6"/>
      <c r="AI1305" s="6"/>
      <c r="AJ1305" s="6"/>
      <c r="AK1305" s="6"/>
      <c r="AL1305" s="6"/>
      <c r="AM1305" s="6"/>
      <c r="AN1305" s="6"/>
      <c r="AO1305" s="6"/>
      <c r="AP1305" s="6"/>
      <c r="AQ1305" s="6"/>
      <c r="AR1305" s="6"/>
    </row>
    <row r="1306" spans="15:44" x14ac:dyDescent="0.25"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6"/>
      <c r="AK1306" s="6"/>
      <c r="AL1306" s="6"/>
      <c r="AM1306" s="6"/>
      <c r="AN1306" s="6"/>
      <c r="AO1306" s="6"/>
      <c r="AP1306" s="6"/>
      <c r="AQ1306" s="6"/>
      <c r="AR1306" s="6"/>
    </row>
    <row r="1307" spans="15:44" x14ac:dyDescent="0.25"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  <c r="AH1307" s="6"/>
      <c r="AI1307" s="6"/>
      <c r="AJ1307" s="6"/>
      <c r="AK1307" s="6"/>
      <c r="AL1307" s="6"/>
      <c r="AM1307" s="6"/>
      <c r="AN1307" s="6"/>
      <c r="AO1307" s="6"/>
      <c r="AP1307" s="6"/>
      <c r="AQ1307" s="6"/>
      <c r="AR1307" s="6"/>
    </row>
    <row r="1308" spans="15:44" x14ac:dyDescent="0.25"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  <c r="AN1308" s="6"/>
      <c r="AO1308" s="6"/>
      <c r="AP1308" s="6"/>
      <c r="AQ1308" s="6"/>
      <c r="AR1308" s="6"/>
    </row>
    <row r="1309" spans="15:44" x14ac:dyDescent="0.25"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  <c r="AH1309" s="6"/>
      <c r="AI1309" s="6"/>
      <c r="AJ1309" s="6"/>
      <c r="AK1309" s="6"/>
      <c r="AL1309" s="6"/>
      <c r="AM1309" s="6"/>
      <c r="AN1309" s="6"/>
      <c r="AO1309" s="6"/>
      <c r="AP1309" s="6"/>
      <c r="AQ1309" s="6"/>
      <c r="AR1309" s="6"/>
    </row>
    <row r="1310" spans="15:44" x14ac:dyDescent="0.25"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6"/>
      <c r="AI1310" s="6"/>
      <c r="AJ1310" s="6"/>
      <c r="AK1310" s="6"/>
      <c r="AL1310" s="6"/>
      <c r="AM1310" s="6"/>
      <c r="AN1310" s="6"/>
      <c r="AO1310" s="6"/>
      <c r="AP1310" s="6"/>
      <c r="AQ1310" s="6"/>
      <c r="AR1310" s="6"/>
    </row>
    <row r="1311" spans="15:44" x14ac:dyDescent="0.25"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6"/>
      <c r="AI1311" s="6"/>
      <c r="AJ1311" s="6"/>
      <c r="AK1311" s="6"/>
      <c r="AL1311" s="6"/>
      <c r="AM1311" s="6"/>
      <c r="AN1311" s="6"/>
      <c r="AO1311" s="6"/>
      <c r="AP1311" s="6"/>
      <c r="AQ1311" s="6"/>
      <c r="AR1311" s="6"/>
    </row>
    <row r="1312" spans="15:44" x14ac:dyDescent="0.25"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  <c r="AN1312" s="6"/>
      <c r="AO1312" s="6"/>
      <c r="AP1312" s="6"/>
      <c r="AQ1312" s="6"/>
      <c r="AR1312" s="6"/>
    </row>
    <row r="1313" spans="15:44" x14ac:dyDescent="0.25"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6"/>
      <c r="AI1313" s="6"/>
      <c r="AJ1313" s="6"/>
      <c r="AK1313" s="6"/>
      <c r="AL1313" s="6"/>
      <c r="AM1313" s="6"/>
      <c r="AN1313" s="6"/>
      <c r="AO1313" s="6"/>
      <c r="AP1313" s="6"/>
      <c r="AQ1313" s="6"/>
      <c r="AR1313" s="6"/>
    </row>
    <row r="1314" spans="15:44" x14ac:dyDescent="0.25"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  <c r="AI1314" s="6"/>
      <c r="AJ1314" s="6"/>
      <c r="AK1314" s="6"/>
      <c r="AL1314" s="6"/>
      <c r="AM1314" s="6"/>
      <c r="AN1314" s="6"/>
      <c r="AO1314" s="6"/>
      <c r="AP1314" s="6"/>
      <c r="AQ1314" s="6"/>
      <c r="AR1314" s="6"/>
    </row>
    <row r="1315" spans="15:44" x14ac:dyDescent="0.25"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6"/>
      <c r="AI1315" s="6"/>
      <c r="AJ1315" s="6"/>
      <c r="AK1315" s="6"/>
      <c r="AL1315" s="6"/>
      <c r="AM1315" s="6"/>
      <c r="AN1315" s="6"/>
      <c r="AO1315" s="6"/>
      <c r="AP1315" s="6"/>
      <c r="AQ1315" s="6"/>
      <c r="AR1315" s="6"/>
    </row>
    <row r="1316" spans="15:44" x14ac:dyDescent="0.25"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  <c r="AN1316" s="6"/>
      <c r="AO1316" s="6"/>
      <c r="AP1316" s="6"/>
      <c r="AQ1316" s="6"/>
      <c r="AR1316" s="6"/>
    </row>
    <row r="1317" spans="15:44" x14ac:dyDescent="0.25"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6"/>
      <c r="AI1317" s="6"/>
      <c r="AJ1317" s="6"/>
      <c r="AK1317" s="6"/>
      <c r="AL1317" s="6"/>
      <c r="AM1317" s="6"/>
      <c r="AN1317" s="6"/>
      <c r="AO1317" s="6"/>
      <c r="AP1317" s="6"/>
      <c r="AQ1317" s="6"/>
      <c r="AR1317" s="6"/>
    </row>
    <row r="1318" spans="15:44" x14ac:dyDescent="0.25"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  <c r="AI1318" s="6"/>
      <c r="AJ1318" s="6"/>
      <c r="AK1318" s="6"/>
      <c r="AL1318" s="6"/>
      <c r="AM1318" s="6"/>
      <c r="AN1318" s="6"/>
      <c r="AO1318" s="6"/>
      <c r="AP1318" s="6"/>
      <c r="AQ1318" s="6"/>
      <c r="AR1318" s="6"/>
    </row>
    <row r="1319" spans="15:44" x14ac:dyDescent="0.25"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6"/>
      <c r="AI1319" s="6"/>
      <c r="AJ1319" s="6"/>
      <c r="AK1319" s="6"/>
      <c r="AL1319" s="6"/>
      <c r="AM1319" s="6"/>
      <c r="AN1319" s="6"/>
      <c r="AO1319" s="6"/>
      <c r="AP1319" s="6"/>
      <c r="AQ1319" s="6"/>
      <c r="AR1319" s="6"/>
    </row>
    <row r="1320" spans="15:44" x14ac:dyDescent="0.25"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  <c r="AN1320" s="6"/>
      <c r="AO1320" s="6"/>
      <c r="AP1320" s="6"/>
      <c r="AQ1320" s="6"/>
      <c r="AR1320" s="6"/>
    </row>
    <row r="1321" spans="15:44" x14ac:dyDescent="0.25"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  <c r="AF1321" s="6"/>
      <c r="AG1321" s="6"/>
      <c r="AH1321" s="6"/>
      <c r="AI1321" s="6"/>
      <c r="AJ1321" s="6"/>
      <c r="AK1321" s="6"/>
      <c r="AL1321" s="6"/>
      <c r="AM1321" s="6"/>
      <c r="AN1321" s="6"/>
      <c r="AO1321" s="6"/>
      <c r="AP1321" s="6"/>
      <c r="AQ1321" s="6"/>
      <c r="AR1321" s="6"/>
    </row>
    <row r="1322" spans="15:44" x14ac:dyDescent="0.25"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6"/>
      <c r="AI1322" s="6"/>
      <c r="AJ1322" s="6"/>
      <c r="AK1322" s="6"/>
      <c r="AL1322" s="6"/>
      <c r="AM1322" s="6"/>
      <c r="AN1322" s="6"/>
      <c r="AO1322" s="6"/>
      <c r="AP1322" s="6"/>
      <c r="AQ1322" s="6"/>
      <c r="AR1322" s="6"/>
    </row>
    <row r="1323" spans="15:44" x14ac:dyDescent="0.25"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  <c r="AF1323" s="6"/>
      <c r="AG1323" s="6"/>
      <c r="AH1323" s="6"/>
      <c r="AI1323" s="6"/>
      <c r="AJ1323" s="6"/>
      <c r="AK1323" s="6"/>
      <c r="AL1323" s="6"/>
      <c r="AM1323" s="6"/>
      <c r="AN1323" s="6"/>
      <c r="AO1323" s="6"/>
      <c r="AP1323" s="6"/>
      <c r="AQ1323" s="6"/>
      <c r="AR1323" s="6"/>
    </row>
    <row r="1324" spans="15:44" x14ac:dyDescent="0.25"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  <c r="AN1324" s="6"/>
      <c r="AO1324" s="6"/>
      <c r="AP1324" s="6"/>
      <c r="AQ1324" s="6"/>
      <c r="AR1324" s="6"/>
    </row>
    <row r="1325" spans="15:44" x14ac:dyDescent="0.25"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  <c r="AF1325" s="6"/>
      <c r="AG1325" s="6"/>
      <c r="AH1325" s="6"/>
      <c r="AI1325" s="6"/>
      <c r="AJ1325" s="6"/>
      <c r="AK1325" s="6"/>
      <c r="AL1325" s="6"/>
      <c r="AM1325" s="6"/>
      <c r="AN1325" s="6"/>
      <c r="AO1325" s="6"/>
      <c r="AP1325" s="6"/>
      <c r="AQ1325" s="6"/>
      <c r="AR1325" s="6"/>
    </row>
    <row r="1326" spans="15:44" x14ac:dyDescent="0.25"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6"/>
      <c r="AI1326" s="6"/>
      <c r="AJ1326" s="6"/>
      <c r="AK1326" s="6"/>
      <c r="AL1326" s="6"/>
      <c r="AM1326" s="6"/>
      <c r="AN1326" s="6"/>
      <c r="AO1326" s="6"/>
      <c r="AP1326" s="6"/>
      <c r="AQ1326" s="6"/>
      <c r="AR1326" s="6"/>
    </row>
    <row r="1327" spans="15:44" x14ac:dyDescent="0.25"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  <c r="AF1327" s="6"/>
      <c r="AG1327" s="6"/>
      <c r="AH1327" s="6"/>
      <c r="AI1327" s="6"/>
      <c r="AJ1327" s="6"/>
      <c r="AK1327" s="6"/>
      <c r="AL1327" s="6"/>
      <c r="AM1327" s="6"/>
      <c r="AN1327" s="6"/>
      <c r="AO1327" s="6"/>
      <c r="AP1327" s="6"/>
      <c r="AQ1327" s="6"/>
      <c r="AR1327" s="6"/>
    </row>
    <row r="1328" spans="15:44" x14ac:dyDescent="0.25"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  <c r="AN1328" s="6"/>
      <c r="AO1328" s="6"/>
      <c r="AP1328" s="6"/>
      <c r="AQ1328" s="6"/>
      <c r="AR1328" s="6"/>
    </row>
    <row r="1329" spans="15:44" x14ac:dyDescent="0.25"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  <c r="AF1329" s="6"/>
      <c r="AG1329" s="6"/>
      <c r="AH1329" s="6"/>
      <c r="AI1329" s="6"/>
      <c r="AJ1329" s="6"/>
      <c r="AK1329" s="6"/>
      <c r="AL1329" s="6"/>
      <c r="AM1329" s="6"/>
      <c r="AN1329" s="6"/>
      <c r="AO1329" s="6"/>
      <c r="AP1329" s="6"/>
      <c r="AQ1329" s="6"/>
      <c r="AR1329" s="6"/>
    </row>
    <row r="1330" spans="15:44" x14ac:dyDescent="0.25"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6"/>
      <c r="AI1330" s="6"/>
      <c r="AJ1330" s="6"/>
      <c r="AK1330" s="6"/>
      <c r="AL1330" s="6"/>
      <c r="AM1330" s="6"/>
      <c r="AN1330" s="6"/>
      <c r="AO1330" s="6"/>
      <c r="AP1330" s="6"/>
      <c r="AQ1330" s="6"/>
      <c r="AR1330" s="6"/>
    </row>
    <row r="1331" spans="15:44" x14ac:dyDescent="0.25"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  <c r="AF1331" s="6"/>
      <c r="AG1331" s="6"/>
      <c r="AH1331" s="6"/>
      <c r="AI1331" s="6"/>
      <c r="AJ1331" s="6"/>
      <c r="AK1331" s="6"/>
      <c r="AL1331" s="6"/>
      <c r="AM1331" s="6"/>
      <c r="AN1331" s="6"/>
      <c r="AO1331" s="6"/>
      <c r="AP1331" s="6"/>
      <c r="AQ1331" s="6"/>
      <c r="AR1331" s="6"/>
    </row>
    <row r="1332" spans="15:44" x14ac:dyDescent="0.25"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  <c r="AN1332" s="6"/>
      <c r="AO1332" s="6"/>
      <c r="AP1332" s="6"/>
      <c r="AQ1332" s="6"/>
      <c r="AR1332" s="6"/>
    </row>
    <row r="1333" spans="15:44" x14ac:dyDescent="0.25"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  <c r="AF1333" s="6"/>
      <c r="AG1333" s="6"/>
      <c r="AH1333" s="6"/>
      <c r="AI1333" s="6"/>
      <c r="AJ1333" s="6"/>
      <c r="AK1333" s="6"/>
      <c r="AL1333" s="6"/>
      <c r="AM1333" s="6"/>
      <c r="AN1333" s="6"/>
      <c r="AO1333" s="6"/>
      <c r="AP1333" s="6"/>
      <c r="AQ1333" s="6"/>
      <c r="AR1333" s="6"/>
    </row>
    <row r="1334" spans="15:44" x14ac:dyDescent="0.25"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6"/>
      <c r="AI1334" s="6"/>
      <c r="AJ1334" s="6"/>
      <c r="AK1334" s="6"/>
      <c r="AL1334" s="6"/>
      <c r="AM1334" s="6"/>
      <c r="AN1334" s="6"/>
      <c r="AO1334" s="6"/>
      <c r="AP1334" s="6"/>
      <c r="AQ1334" s="6"/>
      <c r="AR1334" s="6"/>
    </row>
    <row r="1335" spans="15:44" x14ac:dyDescent="0.25"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  <c r="AF1335" s="6"/>
      <c r="AG1335" s="6"/>
      <c r="AH1335" s="6"/>
      <c r="AI1335" s="6"/>
      <c r="AJ1335" s="6"/>
      <c r="AK1335" s="6"/>
      <c r="AL1335" s="6"/>
      <c r="AM1335" s="6"/>
      <c r="AN1335" s="6"/>
      <c r="AO1335" s="6"/>
      <c r="AP1335" s="6"/>
      <c r="AQ1335" s="6"/>
      <c r="AR1335" s="6"/>
    </row>
    <row r="1336" spans="15:44" x14ac:dyDescent="0.25"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  <c r="AN1336" s="6"/>
      <c r="AO1336" s="6"/>
      <c r="AP1336" s="6"/>
      <c r="AQ1336" s="6"/>
      <c r="AR1336" s="6"/>
    </row>
    <row r="1337" spans="15:44" x14ac:dyDescent="0.25"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  <c r="AF1337" s="6"/>
      <c r="AG1337" s="6"/>
      <c r="AH1337" s="6"/>
      <c r="AI1337" s="6"/>
      <c r="AJ1337" s="6"/>
      <c r="AK1337" s="6"/>
      <c r="AL1337" s="6"/>
      <c r="AM1337" s="6"/>
      <c r="AN1337" s="6"/>
      <c r="AO1337" s="6"/>
      <c r="AP1337" s="6"/>
      <c r="AQ1337" s="6"/>
      <c r="AR1337" s="6"/>
    </row>
    <row r="1338" spans="15:44" x14ac:dyDescent="0.25"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6"/>
      <c r="AI1338" s="6"/>
      <c r="AJ1338" s="6"/>
      <c r="AK1338" s="6"/>
      <c r="AL1338" s="6"/>
      <c r="AM1338" s="6"/>
      <c r="AN1338" s="6"/>
      <c r="AO1338" s="6"/>
      <c r="AP1338" s="6"/>
      <c r="AQ1338" s="6"/>
      <c r="AR1338" s="6"/>
    </row>
    <row r="1339" spans="15:44" x14ac:dyDescent="0.25"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  <c r="AF1339" s="6"/>
      <c r="AG1339" s="6"/>
      <c r="AH1339" s="6"/>
      <c r="AI1339" s="6"/>
      <c r="AJ1339" s="6"/>
      <c r="AK1339" s="6"/>
      <c r="AL1339" s="6"/>
      <c r="AM1339" s="6"/>
      <c r="AN1339" s="6"/>
      <c r="AO1339" s="6"/>
      <c r="AP1339" s="6"/>
      <c r="AQ1339" s="6"/>
      <c r="AR1339" s="6"/>
    </row>
    <row r="1340" spans="15:44" x14ac:dyDescent="0.25"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  <c r="AN1340" s="6"/>
      <c r="AO1340" s="6"/>
      <c r="AP1340" s="6"/>
      <c r="AQ1340" s="6"/>
      <c r="AR1340" s="6"/>
    </row>
    <row r="1341" spans="15:44" x14ac:dyDescent="0.25"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6"/>
      <c r="AI1341" s="6"/>
      <c r="AJ1341" s="6"/>
      <c r="AK1341" s="6"/>
      <c r="AL1341" s="6"/>
      <c r="AM1341" s="6"/>
      <c r="AN1341" s="6"/>
      <c r="AO1341" s="6"/>
      <c r="AP1341" s="6"/>
      <c r="AQ1341" s="6"/>
      <c r="AR1341" s="6"/>
    </row>
    <row r="1342" spans="15:44" x14ac:dyDescent="0.25"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6"/>
      <c r="AI1342" s="6"/>
      <c r="AJ1342" s="6"/>
      <c r="AK1342" s="6"/>
      <c r="AL1342" s="6"/>
      <c r="AM1342" s="6"/>
      <c r="AN1342" s="6"/>
      <c r="AO1342" s="6"/>
      <c r="AP1342" s="6"/>
      <c r="AQ1342" s="6"/>
      <c r="AR1342" s="6"/>
    </row>
    <row r="1343" spans="15:44" x14ac:dyDescent="0.25"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6"/>
      <c r="AI1343" s="6"/>
      <c r="AJ1343" s="6"/>
      <c r="AK1343" s="6"/>
      <c r="AL1343" s="6"/>
      <c r="AM1343" s="6"/>
      <c r="AN1343" s="6"/>
      <c r="AO1343" s="6"/>
      <c r="AP1343" s="6"/>
      <c r="AQ1343" s="6"/>
      <c r="AR1343" s="6"/>
    </row>
    <row r="1344" spans="15:44" x14ac:dyDescent="0.25"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  <c r="AN1344" s="6"/>
      <c r="AO1344" s="6"/>
      <c r="AP1344" s="6"/>
      <c r="AQ1344" s="6"/>
      <c r="AR1344" s="6"/>
    </row>
    <row r="1345" spans="15:44" x14ac:dyDescent="0.25"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  <c r="AF1345" s="6"/>
      <c r="AG1345" s="6"/>
      <c r="AH1345" s="6"/>
      <c r="AI1345" s="6"/>
      <c r="AJ1345" s="6"/>
      <c r="AK1345" s="6"/>
      <c r="AL1345" s="6"/>
      <c r="AM1345" s="6"/>
      <c r="AN1345" s="6"/>
      <c r="AO1345" s="6"/>
      <c r="AP1345" s="6"/>
      <c r="AQ1345" s="6"/>
      <c r="AR1345" s="6"/>
    </row>
    <row r="1346" spans="15:44" x14ac:dyDescent="0.25"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6"/>
      <c r="AI1346" s="6"/>
      <c r="AJ1346" s="6"/>
      <c r="AK1346" s="6"/>
      <c r="AL1346" s="6"/>
      <c r="AM1346" s="6"/>
      <c r="AN1346" s="6"/>
      <c r="AO1346" s="6"/>
      <c r="AP1346" s="6"/>
      <c r="AQ1346" s="6"/>
      <c r="AR1346" s="6"/>
    </row>
    <row r="1347" spans="15:44" x14ac:dyDescent="0.25"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  <c r="AN1347" s="6"/>
      <c r="AO1347" s="6"/>
      <c r="AP1347" s="6"/>
      <c r="AQ1347" s="6"/>
      <c r="AR1347" s="6"/>
    </row>
    <row r="1348" spans="15:44" x14ac:dyDescent="0.25"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  <c r="AN1348" s="6"/>
      <c r="AO1348" s="6"/>
      <c r="AP1348" s="6"/>
      <c r="AQ1348" s="6"/>
      <c r="AR1348" s="6"/>
    </row>
    <row r="1349" spans="15:44" x14ac:dyDescent="0.25"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  <c r="AN1349" s="6"/>
      <c r="AO1349" s="6"/>
      <c r="AP1349" s="6"/>
      <c r="AQ1349" s="6"/>
      <c r="AR1349" s="6"/>
    </row>
    <row r="1350" spans="15:44" x14ac:dyDescent="0.25"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6"/>
      <c r="AI1350" s="6"/>
      <c r="AJ1350" s="6"/>
      <c r="AK1350" s="6"/>
      <c r="AL1350" s="6"/>
      <c r="AM1350" s="6"/>
      <c r="AN1350" s="6"/>
      <c r="AO1350" s="6"/>
      <c r="AP1350" s="6"/>
      <c r="AQ1350" s="6"/>
      <c r="AR1350" s="6"/>
    </row>
    <row r="1351" spans="15:44" x14ac:dyDescent="0.25"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6"/>
      <c r="AI1351" s="6"/>
      <c r="AJ1351" s="6"/>
      <c r="AK1351" s="6"/>
      <c r="AL1351" s="6"/>
      <c r="AM1351" s="6"/>
      <c r="AN1351" s="6"/>
      <c r="AO1351" s="6"/>
      <c r="AP1351" s="6"/>
      <c r="AQ1351" s="6"/>
      <c r="AR1351" s="6"/>
    </row>
    <row r="1352" spans="15:44" x14ac:dyDescent="0.25"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  <c r="AN1352" s="6"/>
      <c r="AO1352" s="6"/>
      <c r="AP1352" s="6"/>
      <c r="AQ1352" s="6"/>
      <c r="AR1352" s="6"/>
    </row>
    <row r="1353" spans="15:44" x14ac:dyDescent="0.25"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6"/>
      <c r="AI1353" s="6"/>
      <c r="AJ1353" s="6"/>
      <c r="AK1353" s="6"/>
      <c r="AL1353" s="6"/>
      <c r="AM1353" s="6"/>
      <c r="AN1353" s="6"/>
      <c r="AO1353" s="6"/>
      <c r="AP1353" s="6"/>
      <c r="AQ1353" s="6"/>
      <c r="AR1353" s="6"/>
    </row>
    <row r="1354" spans="15:44" x14ac:dyDescent="0.25"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  <c r="AI1354" s="6"/>
      <c r="AJ1354" s="6"/>
      <c r="AK1354" s="6"/>
      <c r="AL1354" s="6"/>
      <c r="AM1354" s="6"/>
      <c r="AN1354" s="6"/>
      <c r="AO1354" s="6"/>
      <c r="AP1354" s="6"/>
      <c r="AQ1354" s="6"/>
      <c r="AR1354" s="6"/>
    </row>
    <row r="1355" spans="15:44" x14ac:dyDescent="0.25"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6"/>
      <c r="AI1355" s="6"/>
      <c r="AJ1355" s="6"/>
      <c r="AK1355" s="6"/>
      <c r="AL1355" s="6"/>
      <c r="AM1355" s="6"/>
      <c r="AN1355" s="6"/>
      <c r="AO1355" s="6"/>
      <c r="AP1355" s="6"/>
      <c r="AQ1355" s="6"/>
      <c r="AR1355" s="6"/>
    </row>
    <row r="1356" spans="15:44" x14ac:dyDescent="0.25"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  <c r="AN1356" s="6"/>
      <c r="AO1356" s="6"/>
      <c r="AP1356" s="6"/>
      <c r="AQ1356" s="6"/>
      <c r="AR1356" s="6"/>
    </row>
    <row r="1357" spans="15:44" x14ac:dyDescent="0.25"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6"/>
      <c r="AI1357" s="6"/>
      <c r="AJ1357" s="6"/>
      <c r="AK1357" s="6"/>
      <c r="AL1357" s="6"/>
      <c r="AM1357" s="6"/>
      <c r="AN1357" s="6"/>
      <c r="AO1357" s="6"/>
      <c r="AP1357" s="6"/>
      <c r="AQ1357" s="6"/>
      <c r="AR1357" s="6"/>
    </row>
    <row r="1358" spans="15:44" x14ac:dyDescent="0.25"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  <c r="AI1358" s="6"/>
      <c r="AJ1358" s="6"/>
      <c r="AK1358" s="6"/>
      <c r="AL1358" s="6"/>
      <c r="AM1358" s="6"/>
      <c r="AN1358" s="6"/>
      <c r="AO1358" s="6"/>
      <c r="AP1358" s="6"/>
      <c r="AQ1358" s="6"/>
      <c r="AR1358" s="6"/>
    </row>
    <row r="1359" spans="15:44" x14ac:dyDescent="0.25"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6"/>
      <c r="AI1359" s="6"/>
      <c r="AJ1359" s="6"/>
      <c r="AK1359" s="6"/>
      <c r="AL1359" s="6"/>
      <c r="AM1359" s="6"/>
      <c r="AN1359" s="6"/>
      <c r="AO1359" s="6"/>
      <c r="AP1359" s="6"/>
      <c r="AQ1359" s="6"/>
      <c r="AR1359" s="6"/>
    </row>
    <row r="1360" spans="15:44" x14ac:dyDescent="0.25"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  <c r="AN1360" s="6"/>
      <c r="AO1360" s="6"/>
      <c r="AP1360" s="6"/>
      <c r="AQ1360" s="6"/>
      <c r="AR1360" s="6"/>
    </row>
    <row r="1361" spans="15:44" x14ac:dyDescent="0.25"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6"/>
      <c r="AI1361" s="6"/>
      <c r="AJ1361" s="6"/>
      <c r="AK1361" s="6"/>
      <c r="AL1361" s="6"/>
      <c r="AM1361" s="6"/>
      <c r="AN1361" s="6"/>
      <c r="AO1361" s="6"/>
      <c r="AP1361" s="6"/>
      <c r="AQ1361" s="6"/>
      <c r="AR1361" s="6"/>
    </row>
    <row r="1362" spans="15:44" x14ac:dyDescent="0.25">
      <c r="AC1362" s="6"/>
      <c r="AD1362" s="6"/>
      <c r="AE1362" s="6"/>
      <c r="AF1362" s="6"/>
      <c r="AG1362" s="6"/>
      <c r="AH1362" s="6"/>
      <c r="AI1362" s="6"/>
      <c r="AJ1362" s="6"/>
      <c r="AK1362" s="6"/>
      <c r="AL1362" s="6"/>
      <c r="AM1362" s="6"/>
      <c r="AN1362" s="6"/>
      <c r="AO1362" s="6"/>
      <c r="AP1362" s="6"/>
      <c r="AQ1362" s="6"/>
      <c r="AR1362" s="6"/>
    </row>
    <row r="1363" spans="15:44" x14ac:dyDescent="0.25">
      <c r="AC1363" s="6"/>
      <c r="AD1363" s="6"/>
      <c r="AE1363" s="6"/>
      <c r="AF1363" s="6"/>
      <c r="AG1363" s="6"/>
      <c r="AH1363" s="6"/>
      <c r="AI1363" s="6"/>
      <c r="AJ1363" s="6"/>
      <c r="AK1363" s="6"/>
      <c r="AL1363" s="6"/>
      <c r="AM1363" s="6"/>
      <c r="AN1363" s="6"/>
      <c r="AO1363" s="6"/>
      <c r="AP1363" s="6"/>
      <c r="AQ1363" s="6"/>
      <c r="AR1363" s="6"/>
    </row>
    <row r="1364" spans="15:44" x14ac:dyDescent="0.25">
      <c r="AC1364" s="6"/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  <c r="AN1364" s="6"/>
      <c r="AO1364" s="6"/>
      <c r="AP1364" s="6"/>
      <c r="AQ1364" s="6"/>
      <c r="AR1364" s="6"/>
    </row>
    <row r="1365" spans="15:44" x14ac:dyDescent="0.25">
      <c r="AC1365" s="6"/>
      <c r="AD1365" s="6"/>
      <c r="AE1365" s="6"/>
      <c r="AF1365" s="6"/>
      <c r="AG1365" s="6"/>
      <c r="AH1365" s="6"/>
      <c r="AI1365" s="6"/>
      <c r="AJ1365" s="6"/>
      <c r="AK1365" s="6"/>
      <c r="AL1365" s="6"/>
      <c r="AM1365" s="6"/>
      <c r="AN1365" s="6"/>
      <c r="AO1365" s="6"/>
      <c r="AP1365" s="6"/>
      <c r="AQ1365" s="6"/>
      <c r="AR1365" s="6"/>
    </row>
    <row r="1366" spans="15:44" x14ac:dyDescent="0.25">
      <c r="AC1366" s="6"/>
      <c r="AD1366" s="6"/>
      <c r="AE1366" s="6"/>
      <c r="AF1366" s="6"/>
      <c r="AG1366" s="6"/>
      <c r="AH1366" s="6"/>
      <c r="AI1366" s="6"/>
      <c r="AJ1366" s="6"/>
      <c r="AK1366" s="6"/>
      <c r="AL1366" s="6"/>
      <c r="AM1366" s="6"/>
      <c r="AN1366" s="6"/>
      <c r="AO1366" s="6"/>
      <c r="AP1366" s="6"/>
      <c r="AQ1366" s="6"/>
      <c r="AR1366" s="6"/>
    </row>
    <row r="1367" spans="15:44" x14ac:dyDescent="0.25">
      <c r="AC1367" s="6"/>
      <c r="AD1367" s="6"/>
      <c r="AE1367" s="6"/>
      <c r="AF1367" s="6"/>
      <c r="AG1367" s="6"/>
      <c r="AH1367" s="6"/>
      <c r="AI1367" s="6"/>
      <c r="AJ1367" s="6"/>
      <c r="AK1367" s="6"/>
      <c r="AL1367" s="6"/>
      <c r="AM1367" s="6"/>
      <c r="AN1367" s="6"/>
      <c r="AO1367" s="6"/>
      <c r="AP1367" s="6"/>
      <c r="AQ1367" s="6"/>
      <c r="AR1367" s="6"/>
    </row>
    <row r="1368" spans="15:44" x14ac:dyDescent="0.25">
      <c r="AC1368" s="6"/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  <c r="AN1368" s="6"/>
      <c r="AO1368" s="6"/>
      <c r="AP1368" s="6"/>
      <c r="AQ1368" s="6"/>
      <c r="AR1368" s="6"/>
    </row>
    <row r="1369" spans="15:44" x14ac:dyDescent="0.25">
      <c r="AC1369" s="6"/>
      <c r="AD1369" s="6"/>
      <c r="AE1369" s="6"/>
      <c r="AF1369" s="6"/>
      <c r="AG1369" s="6"/>
      <c r="AH1369" s="6"/>
      <c r="AI1369" s="6"/>
      <c r="AJ1369" s="6"/>
      <c r="AK1369" s="6"/>
      <c r="AL1369" s="6"/>
      <c r="AM1369" s="6"/>
      <c r="AN1369" s="6"/>
      <c r="AO1369" s="6"/>
      <c r="AP1369" s="6"/>
      <c r="AQ1369" s="6"/>
      <c r="AR1369" s="6"/>
    </row>
    <row r="1370" spans="15:44" x14ac:dyDescent="0.25">
      <c r="AC1370" s="6"/>
      <c r="AD1370" s="6"/>
      <c r="AE1370" s="6"/>
      <c r="AF1370" s="6"/>
      <c r="AG1370" s="6"/>
      <c r="AH1370" s="6"/>
      <c r="AI1370" s="6"/>
      <c r="AJ1370" s="6"/>
      <c r="AK1370" s="6"/>
      <c r="AL1370" s="6"/>
      <c r="AM1370" s="6"/>
      <c r="AN1370" s="6"/>
      <c r="AO1370" s="6"/>
      <c r="AP1370" s="6"/>
      <c r="AQ1370" s="6"/>
      <c r="AR1370" s="6"/>
    </row>
    <row r="1371" spans="15:44" x14ac:dyDescent="0.25">
      <c r="AC1371" s="6"/>
      <c r="AD1371" s="6"/>
      <c r="AE1371" s="6"/>
      <c r="AF1371" s="6"/>
      <c r="AG1371" s="6"/>
      <c r="AH1371" s="6"/>
      <c r="AI1371" s="6"/>
      <c r="AJ1371" s="6"/>
      <c r="AK1371" s="6"/>
      <c r="AL1371" s="6"/>
      <c r="AM1371" s="6"/>
      <c r="AN1371" s="6"/>
      <c r="AO1371" s="6"/>
      <c r="AP1371" s="6"/>
      <c r="AQ1371" s="6"/>
      <c r="AR1371" s="6"/>
    </row>
    <row r="1372" spans="15:44" x14ac:dyDescent="0.25">
      <c r="AC1372" s="6"/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  <c r="AN1372" s="6"/>
      <c r="AO1372" s="6"/>
      <c r="AP1372" s="6"/>
      <c r="AQ1372" s="6"/>
      <c r="AR1372" s="6"/>
    </row>
    <row r="1373" spans="15:44" x14ac:dyDescent="0.25">
      <c r="AC1373" s="6"/>
      <c r="AD1373" s="6"/>
      <c r="AE1373" s="6"/>
      <c r="AF1373" s="6"/>
      <c r="AG1373" s="6"/>
      <c r="AH1373" s="6"/>
      <c r="AI1373" s="6"/>
      <c r="AJ1373" s="6"/>
      <c r="AK1373" s="6"/>
      <c r="AL1373" s="6"/>
      <c r="AM1373" s="6"/>
      <c r="AN1373" s="6"/>
      <c r="AO1373" s="6"/>
      <c r="AP1373" s="6"/>
      <c r="AQ1373" s="6"/>
      <c r="AR1373" s="6"/>
    </row>
    <row r="1374" spans="15:44" x14ac:dyDescent="0.25">
      <c r="AC1374" s="6"/>
      <c r="AD1374" s="6"/>
      <c r="AE1374" s="6"/>
      <c r="AF1374" s="6"/>
      <c r="AG1374" s="6"/>
      <c r="AH1374" s="6"/>
      <c r="AI1374" s="6"/>
      <c r="AJ1374" s="6"/>
      <c r="AK1374" s="6"/>
      <c r="AL1374" s="6"/>
      <c r="AM1374" s="6"/>
      <c r="AN1374" s="6"/>
      <c r="AO1374" s="6"/>
      <c r="AP1374" s="6"/>
      <c r="AQ1374" s="6"/>
      <c r="AR1374" s="6"/>
    </row>
    <row r="1375" spans="15:44" x14ac:dyDescent="0.25">
      <c r="AC1375" s="6"/>
      <c r="AD1375" s="6"/>
      <c r="AE1375" s="6"/>
      <c r="AF1375" s="6"/>
      <c r="AG1375" s="6"/>
      <c r="AH1375" s="6"/>
      <c r="AI1375" s="6"/>
      <c r="AJ1375" s="6"/>
      <c r="AK1375" s="6"/>
      <c r="AL1375" s="6"/>
      <c r="AM1375" s="6"/>
      <c r="AN1375" s="6"/>
      <c r="AO1375" s="6"/>
      <c r="AP1375" s="6"/>
      <c r="AQ1375" s="6"/>
      <c r="AR1375" s="6"/>
    </row>
    <row r="1376" spans="15:44" x14ac:dyDescent="0.25">
      <c r="AC1376" s="6"/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  <c r="AN1376" s="6"/>
      <c r="AO1376" s="6"/>
      <c r="AP1376" s="6"/>
      <c r="AQ1376" s="6"/>
      <c r="AR1376" s="6"/>
    </row>
    <row r="1377" spans="29:44" x14ac:dyDescent="0.25">
      <c r="AC1377" s="6"/>
      <c r="AD1377" s="6"/>
      <c r="AE1377" s="6"/>
      <c r="AF1377" s="6"/>
      <c r="AG1377" s="6"/>
      <c r="AH1377" s="6"/>
      <c r="AI1377" s="6"/>
      <c r="AJ1377" s="6"/>
      <c r="AK1377" s="6"/>
      <c r="AL1377" s="6"/>
      <c r="AM1377" s="6"/>
      <c r="AN1377" s="6"/>
      <c r="AO1377" s="6"/>
      <c r="AP1377" s="6"/>
      <c r="AQ1377" s="6"/>
      <c r="AR1377" s="6"/>
    </row>
    <row r="1378" spans="29:44" x14ac:dyDescent="0.25">
      <c r="AC1378" s="6"/>
      <c r="AD1378" s="6"/>
      <c r="AE1378" s="6"/>
      <c r="AF1378" s="6"/>
      <c r="AG1378" s="6"/>
      <c r="AH1378" s="6"/>
      <c r="AI1378" s="6"/>
      <c r="AJ1378" s="6"/>
      <c r="AK1378" s="6"/>
      <c r="AL1378" s="6"/>
      <c r="AM1378" s="6"/>
      <c r="AN1378" s="6"/>
      <c r="AO1378" s="6"/>
      <c r="AP1378" s="6"/>
      <c r="AQ1378" s="6"/>
      <c r="AR1378" s="6"/>
    </row>
    <row r="1379" spans="29:44" x14ac:dyDescent="0.25">
      <c r="AC1379" s="6"/>
      <c r="AD1379" s="6"/>
      <c r="AE1379" s="6"/>
      <c r="AF1379" s="6"/>
      <c r="AG1379" s="6"/>
      <c r="AH1379" s="6"/>
      <c r="AI1379" s="6"/>
      <c r="AJ1379" s="6"/>
      <c r="AK1379" s="6"/>
      <c r="AL1379" s="6"/>
      <c r="AM1379" s="6"/>
      <c r="AN1379" s="6"/>
      <c r="AO1379" s="6"/>
      <c r="AP1379" s="6"/>
      <c r="AQ1379" s="6"/>
      <c r="AR1379" s="6"/>
    </row>
    <row r="1380" spans="29:44" x14ac:dyDescent="0.25">
      <c r="AC1380" s="6"/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  <c r="AN1380" s="6"/>
      <c r="AO1380" s="6"/>
      <c r="AP1380" s="6"/>
      <c r="AQ1380" s="6"/>
      <c r="AR1380" s="6"/>
    </row>
  </sheetData>
  <mergeCells count="6">
    <mergeCell ref="J169:L169"/>
    <mergeCell ref="B7:N7"/>
    <mergeCell ref="B8:N8"/>
    <mergeCell ref="A9:N9"/>
    <mergeCell ref="G167:H167"/>
    <mergeCell ref="G168:H168"/>
  </mergeCells>
  <pageMargins left="0.7" right="0.7" top="0.75" bottom="0.75" header="0.3" footer="0.3"/>
  <pageSetup paperSize="5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JUNIO 2026</vt:lpstr>
      <vt:lpstr>'Nomina Temporal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2026-05-25T13:26:21Z</cp:lastPrinted>
  <dcterms:created xsi:type="dcterms:W3CDTF">2020-12-28T11:49:14Z</dcterms:created>
  <dcterms:modified xsi:type="dcterms:W3CDTF">2026-06-24T19:05:44Z</dcterms:modified>
</cp:coreProperties>
</file>