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waquino\Desktop\2022, 2023,  2024, 2025 Y 2026\2026\JUNIO 2026\NOMINAS DEL PORTAL CORRESPONDIENTE AL MES DE JUNIO\"/>
    </mc:Choice>
  </mc:AlternateContent>
  <xr:revisionPtr revIDLastSave="0" documentId="13_ncr:1_{4323E36F-C514-41DC-97A3-FC5ABA3F78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INTERINATOJUNIO2026" sheetId="10" r:id="rId1"/>
  </sheets>
  <definedNames>
    <definedName name="_xlnm._FilterDatabase" localSheetId="0" hidden="1">NOMINAINTERINATOJUNIO2026!$A$15:$N$48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1" i="10" l="1"/>
  <c r="M41" i="10"/>
  <c r="G48" i="10"/>
  <c r="I48" i="10"/>
  <c r="J48" i="10"/>
  <c r="K48" i="10"/>
  <c r="N46" i="10"/>
  <c r="M46" i="10"/>
  <c r="N28" i="10"/>
  <c r="M28" i="10"/>
  <c r="M29" i="10"/>
  <c r="N29" i="10"/>
  <c r="N36" i="10"/>
  <c r="M36" i="10"/>
  <c r="N25" i="10" l="1"/>
  <c r="M25" i="10"/>
  <c r="N27" i="10"/>
  <c r="M27" i="10"/>
  <c r="N24" i="10"/>
  <c r="M24" i="10"/>
  <c r="N37" i="10"/>
  <c r="M37" i="10"/>
  <c r="N39" i="10"/>
  <c r="M39" i="10"/>
  <c r="N34" i="10"/>
  <c r="M34" i="10"/>
  <c r="N33" i="10"/>
  <c r="M33" i="10"/>
  <c r="N40" i="10"/>
  <c r="M40" i="10"/>
  <c r="N43" i="10"/>
  <c r="M43" i="10"/>
  <c r="N38" i="10"/>
  <c r="M38" i="10"/>
  <c r="N35" i="10"/>
  <c r="M35" i="10"/>
  <c r="N32" i="10"/>
  <c r="M32" i="10"/>
  <c r="N42" i="10"/>
  <c r="M42" i="10"/>
  <c r="N47" i="10"/>
  <c r="M47" i="10"/>
  <c r="H48" i="10"/>
  <c r="N23" i="10"/>
  <c r="M23" i="10"/>
  <c r="N22" i="10"/>
  <c r="M22" i="10"/>
  <c r="N19" i="10" l="1"/>
  <c r="M19" i="10"/>
  <c r="N18" i="10"/>
  <c r="M18" i="10"/>
  <c r="N45" i="10" l="1"/>
  <c r="M45" i="10"/>
  <c r="N44" i="10"/>
  <c r="M44" i="10"/>
  <c r="N31" i="10"/>
  <c r="M31" i="10"/>
  <c r="N30" i="10"/>
  <c r="M30" i="10"/>
  <c r="N26" i="10"/>
  <c r="M26" i="10"/>
  <c r="N21" i="10"/>
  <c r="M21" i="10"/>
  <c r="N20" i="10"/>
  <c r="M20" i="10"/>
  <c r="N17" i="10"/>
  <c r="M17" i="10"/>
  <c r="N16" i="10"/>
  <c r="M16" i="10"/>
  <c r="M48" i="10" l="1"/>
  <c r="N48" i="10"/>
</calcChain>
</file>

<file path=xl/sharedStrings.xml><?xml version="1.0" encoding="utf-8"?>
<sst xmlns="http://schemas.openxmlformats.org/spreadsheetml/2006/main" count="185" uniqueCount="95">
  <si>
    <t>DIRECCIÓN GENERAL DE JUBILACIONES Y PENSIONES A CARGO DEL ESTADO</t>
  </si>
  <si>
    <t>SEGURIDAD SOCIAL</t>
  </si>
  <si>
    <t>AFP</t>
  </si>
  <si>
    <t>EMPLEADO</t>
  </si>
  <si>
    <t>DEPARTAMENTO</t>
  </si>
  <si>
    <t>GENERO</t>
  </si>
  <si>
    <t>CARGO</t>
  </si>
  <si>
    <t>SFS SALUD ADICIONAL</t>
  </si>
  <si>
    <t>TOTAL DESCUENTOS</t>
  </si>
  <si>
    <t>SUELDO NETO</t>
  </si>
  <si>
    <t>NO</t>
  </si>
  <si>
    <t>SUELDO BRUTO</t>
  </si>
  <si>
    <t>SEGURO VIDA INAVI</t>
  </si>
  <si>
    <t xml:space="preserve"> SEGURO FAMILIAR     SALUD SFS</t>
  </si>
  <si>
    <t>TOTAL</t>
  </si>
  <si>
    <t>CATEGORIA DEL SERVIDOR</t>
  </si>
  <si>
    <t>IMPUESTO SOBRE       LA RENTA  ISR</t>
  </si>
  <si>
    <t xml:space="preserve">ENC.  DE RECURSOS HUMANOS </t>
  </si>
  <si>
    <t>JUAN ROSA</t>
  </si>
  <si>
    <t>DIRECTOR GENERAL</t>
  </si>
  <si>
    <t>CARMEN A.GÓMEZ</t>
  </si>
  <si>
    <t>ENC. DE DEPARTAMENTO FINANCIERO</t>
  </si>
  <si>
    <t>FEMENINO</t>
  </si>
  <si>
    <t>SANTA ORTIZ</t>
  </si>
  <si>
    <t>AMBAR CRISTAL GUILLERMO ESCARFULLER</t>
  </si>
  <si>
    <t>SECRETARIA EJECUTIVA</t>
  </si>
  <si>
    <t>DIVISIÓN DE COMUNICACIONES- DGJP</t>
  </si>
  <si>
    <t>STATUS SIMPLIFICADO</t>
  </si>
  <si>
    <t>DORIS MERCEDES ALCANTARA VALDEZ</t>
  </si>
  <si>
    <t>AUXILIAR ADMINISTRATIVO (A)</t>
  </si>
  <si>
    <t>DEPARTAMENTO DE PLANIFICACION Y DESARROLLO- DGJP</t>
  </si>
  <si>
    <t>FIJO</t>
  </si>
  <si>
    <t>DIVISION DE DESARROLLO INSTITUCIONAL Y CALIDAD EN LA GESTION-DGJP</t>
  </si>
  <si>
    <t>MASCULINO</t>
  </si>
  <si>
    <t>JULIO ENMANUEL BATISTA DE LOS SANTO</t>
  </si>
  <si>
    <t>PARALEGAL</t>
  </si>
  <si>
    <t>JULIO CESAR MARTINEZ</t>
  </si>
  <si>
    <t>DIVISION DE RECLUTAMIENTO Y SELECCION- DGJP</t>
  </si>
  <si>
    <t>LUZ MARIELIZA BATISTA ROJAS</t>
  </si>
  <si>
    <t>DIVISION DE ORGANIZACION DEL TRABAJO Y COMPENSACION-DGJP</t>
  </si>
  <si>
    <t>AIDA PEGUERO RAMOS</t>
  </si>
  <si>
    <t>DIVISION DE EVALUACION DEL DESEMPEÑO Y CAPACITACION- DGJP</t>
  </si>
  <si>
    <t>JENNIFER PAOLA CONCEPCION DISLA</t>
  </si>
  <si>
    <t>SECRETARIA</t>
  </si>
  <si>
    <t>DIVISION DE COMPRAS Y CONTRATACIONES- DGJP</t>
  </si>
  <si>
    <t>LILIANA CESLYD NUÑEZ PEREZ</t>
  </si>
  <si>
    <t>DEPARTAMENTO FINANCIERO- DGJP</t>
  </si>
  <si>
    <t>ANSELMA MARTINEZ NOLASCO</t>
  </si>
  <si>
    <t>DIRECCION DE SERVICIOSY TRAMITES DE PENSIONES-DGJP</t>
  </si>
  <si>
    <t>PASCUAL ADON HEREDIA</t>
  </si>
  <si>
    <t>BELKYS ALTAGRACIA DIPLAN BUENO</t>
  </si>
  <si>
    <t>KARINA ALTAGRACIA LINARES</t>
  </si>
  <si>
    <t>DIVISION DE ATENCION AL PUBLICO- DGJP</t>
  </si>
  <si>
    <t>YENNY RODRIGUEZ LOPEZ</t>
  </si>
  <si>
    <t>TECNICO</t>
  </si>
  <si>
    <t>DIVISION DE CONTROL DE SOBREVIVENCIA-DGJP</t>
  </si>
  <si>
    <t>CARRERA</t>
  </si>
  <si>
    <t>MELISSA MASSIEL ESCOTO GERMOSEN</t>
  </si>
  <si>
    <t>PERIODISTA</t>
  </si>
  <si>
    <t>DIVISION DE CONTROL DE SOBREVIVENCIA</t>
  </si>
  <si>
    <t>CLARIZA DE LA CRUZ DE LA CRUZ</t>
  </si>
  <si>
    <t>Nómina de Sueldos: Empleados De Interinato</t>
  </si>
  <si>
    <t>LUIS FERNANDO SUAREZ CRISOSTOMO</t>
  </si>
  <si>
    <t>AUXILIAR ALMACEN</t>
  </si>
  <si>
    <t>MARLENY CACERES OSORIA</t>
  </si>
  <si>
    <t>SUPERVISOR DE EVENTOS</t>
  </si>
  <si>
    <t>ROSSY ELENA ANDUJAL BAEZ</t>
  </si>
  <si>
    <t>SOPORTE ADMINISTRATIVO</t>
  </si>
  <si>
    <t>DEPARTAMENTO JURICO</t>
  </si>
  <si>
    <t>Correspondiente al mes de JUNIO 2026</t>
  </si>
  <si>
    <t>GENESIS MARIANA FLORIAN URBANO</t>
  </si>
  <si>
    <t>DEPARTAMENTO DE RECURSOS HUMANOS</t>
  </si>
  <si>
    <t>NATHALY MARTINEZ VERMETON</t>
  </si>
  <si>
    <t>CARLOS RAMON DE OLEO PEREZ</t>
  </si>
  <si>
    <t xml:space="preserve">DIVISION DE ARECHIVO Y CUSTODIA </t>
  </si>
  <si>
    <t>HAZEL ALEXANDRA TORIBIO PICHARDO</t>
  </si>
  <si>
    <t xml:space="preserve">DIVISION DE NOMINA DE PENSIONADOS </t>
  </si>
  <si>
    <t>CATHERINE NUÑEZ DURAN</t>
  </si>
  <si>
    <t>ANDY DE LEON HERNANDEZ</t>
  </si>
  <si>
    <t>BRUNILDA ISABEL RODRIGUEZ MANZANILLO</t>
  </si>
  <si>
    <t xml:space="preserve">DIVISION DE MODIFICACIONES DE PENSIONES </t>
  </si>
  <si>
    <t>PATRICIA HERNANDEZ PLACENCIA</t>
  </si>
  <si>
    <t>CONTADORA</t>
  </si>
  <si>
    <t>DIVISION DE PAGO</t>
  </si>
  <si>
    <t>GRISSEL MARGARITA LLULIS LIRIANO</t>
  </si>
  <si>
    <t>RECEPCIONISTA</t>
  </si>
  <si>
    <t>DANIA NAIROBI RODRIGUEZ DE LA CRUZ</t>
  </si>
  <si>
    <t>AUXILIAD ADMINISTRATIVO(A)</t>
  </si>
  <si>
    <t>FRANCIS ALEXANDER ARAUJO GUZMAN</t>
  </si>
  <si>
    <t>MARIA SHANNEY GUTIERREZ ESPINAL</t>
  </si>
  <si>
    <t>ANABEL ROJAS ROSA</t>
  </si>
  <si>
    <t>MENSAJERO(A) EXTERNO</t>
  </si>
  <si>
    <t>ROSSY LENNY ROA LORA</t>
  </si>
  <si>
    <t>DEPARTAMENTO DE GESTION FINANCIERA DE PENSIONES- DGJP</t>
  </si>
  <si>
    <t>DIVISION DE CORRESPONDENCIA-DGJP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</si>
</sst>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Palatino Linotype"/>
      <family val="1"/>
    </font>
    <font>
      <sz val="14"/>
      <name val="Palatino Linotype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Palatino Linotype"/>
      <family val="1"/>
    </font>
    <font>
      <sz val="14"/>
      <color theme="1"/>
      <name val="Calibri"/>
      <family val="2"/>
      <scheme val="minor"/>
    </font>
    <font>
      <b/>
      <sz val="14"/>
      <name val="Palatino Linotype"/>
      <family val="1"/>
    </font>
    <font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0" fillId="3" borderId="0" xfId="0" applyFill="1"/>
    <xf numFmtId="0" fontId="7" fillId="3" borderId="1" xfId="0" applyFont="1" applyFill="1" applyBorder="1"/>
    <xf numFmtId="0" fontId="6" fillId="3" borderId="1" xfId="0" applyFont="1" applyFill="1" applyBorder="1"/>
    <xf numFmtId="0" fontId="6" fillId="3" borderId="1" xfId="0" applyFont="1" applyFill="1" applyBorder="1" applyAlignment="1">
      <alignment horizontal="right"/>
    </xf>
    <xf numFmtId="164" fontId="0" fillId="3" borderId="0" xfId="0" applyNumberFormat="1" applyFill="1" applyAlignment="1">
      <alignment horizontal="right" wrapText="1"/>
    </xf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4" fontId="6" fillId="3" borderId="1" xfId="0" applyNumberFormat="1" applyFont="1" applyFill="1" applyBorder="1"/>
    <xf numFmtId="43" fontId="9" fillId="3" borderId="1" xfId="1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left" wrapText="1"/>
    </xf>
    <xf numFmtId="4" fontId="6" fillId="3" borderId="1" xfId="0" applyNumberFormat="1" applyFont="1" applyFill="1" applyBorder="1" applyAlignment="1">
      <alignment horizontal="right"/>
    </xf>
    <xf numFmtId="164" fontId="7" fillId="3" borderId="1" xfId="1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wrapText="1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39" fontId="11" fillId="3" borderId="0" xfId="0" applyNumberFormat="1" applyFont="1" applyFill="1" applyAlignment="1">
      <alignment horizontal="right"/>
    </xf>
    <xf numFmtId="164" fontId="11" fillId="3" borderId="0" xfId="0" applyNumberFormat="1" applyFont="1" applyFill="1" applyAlignment="1">
      <alignment horizontal="right"/>
    </xf>
    <xf numFmtId="43" fontId="9" fillId="3" borderId="0" xfId="0" applyNumberFormat="1" applyFont="1" applyFill="1" applyAlignment="1">
      <alignment horizontal="right"/>
    </xf>
    <xf numFmtId="164" fontId="9" fillId="3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10" fillId="3" borderId="0" xfId="0" applyFont="1" applyFill="1"/>
    <xf numFmtId="164" fontId="10" fillId="3" borderId="0" xfId="0" applyNumberFormat="1" applyFont="1" applyFill="1"/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/>
    <xf numFmtId="4" fontId="10" fillId="3" borderId="1" xfId="0" applyNumberFormat="1" applyFont="1" applyFill="1" applyBorder="1"/>
    <xf numFmtId="0" fontId="8" fillId="3" borderId="1" xfId="0" applyFont="1" applyFill="1" applyBorder="1" applyAlignment="1">
      <alignment horizontal="left"/>
    </xf>
    <xf numFmtId="43" fontId="9" fillId="3" borderId="1" xfId="0" applyNumberFormat="1" applyFont="1" applyFill="1" applyBorder="1" applyAlignment="1">
      <alignment horizontal="right"/>
    </xf>
    <xf numFmtId="39" fontId="11" fillId="4" borderId="1" xfId="0" applyNumberFormat="1" applyFont="1" applyFill="1" applyBorder="1" applyAlignment="1">
      <alignment horizontal="right"/>
    </xf>
    <xf numFmtId="43" fontId="0" fillId="3" borderId="0" xfId="1" applyFont="1" applyFill="1" applyAlignment="1">
      <alignment horizontal="right" wrapText="1"/>
    </xf>
    <xf numFmtId="43" fontId="0" fillId="3" borderId="0" xfId="1" applyFont="1" applyFill="1"/>
    <xf numFmtId="164" fontId="11" fillId="4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" fontId="13" fillId="3" borderId="1" xfId="0" applyNumberFormat="1" applyFont="1" applyFill="1" applyBorder="1"/>
    <xf numFmtId="164" fontId="14" fillId="3" borderId="1" xfId="1" applyNumberFormat="1" applyFont="1" applyFill="1" applyBorder="1" applyAlignment="1">
      <alignment horizontal="right"/>
    </xf>
    <xf numFmtId="0" fontId="13" fillId="3" borderId="1" xfId="0" applyFont="1" applyFill="1" applyBorder="1"/>
    <xf numFmtId="0" fontId="10" fillId="3" borderId="1" xfId="0" applyFont="1" applyFill="1" applyBorder="1"/>
    <xf numFmtId="4" fontId="0" fillId="3" borderId="1" xfId="0" applyNumberFormat="1" applyFill="1" applyBorder="1"/>
    <xf numFmtId="0" fontId="0" fillId="3" borderId="1" xfId="0" applyFill="1" applyBorder="1"/>
    <xf numFmtId="43" fontId="10" fillId="3" borderId="1" xfId="1" applyFont="1" applyFill="1" applyBorder="1"/>
    <xf numFmtId="43" fontId="0" fillId="3" borderId="1" xfId="1" applyFont="1" applyFill="1" applyBorder="1"/>
    <xf numFmtId="164" fontId="9" fillId="4" borderId="1" xfId="0" applyNumberFormat="1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CE4.12072A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104776</xdr:rowOff>
    </xdr:from>
    <xdr:to>
      <xdr:col>6</xdr:col>
      <xdr:colOff>0</xdr:colOff>
      <xdr:row>6</xdr:row>
      <xdr:rowOff>74686</xdr:rowOff>
    </xdr:to>
    <xdr:pic>
      <xdr:nvPicPr>
        <xdr:cNvPr id="5" name="Imagen 1" descr="Logo-DGJP-Outlook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85776"/>
          <a:ext cx="0" cy="731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4542328</xdr:colOff>
      <xdr:row>2</xdr:row>
      <xdr:rowOff>84026</xdr:rowOff>
    </xdr:from>
    <xdr:to>
      <xdr:col>4</xdr:col>
      <xdr:colOff>1202228</xdr:colOff>
      <xdr:row>7</xdr:row>
      <xdr:rowOff>36401</xdr:rowOff>
    </xdr:to>
    <xdr:pic>
      <xdr:nvPicPr>
        <xdr:cNvPr id="6" name="Imagen 5" descr="Logo-DGJP-Outlook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1257" y="465026"/>
          <a:ext cx="2157185" cy="1122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763361</xdr:colOff>
      <xdr:row>51</xdr:row>
      <xdr:rowOff>217715</xdr:rowOff>
    </xdr:from>
    <xdr:to>
      <xdr:col>9</xdr:col>
      <xdr:colOff>525236</xdr:colOff>
      <xdr:row>51</xdr:row>
      <xdr:rowOff>227240</xdr:rowOff>
    </xdr:to>
    <xdr:cxnSp macro="">
      <xdr:nvCxnSpPr>
        <xdr:cNvPr id="10" name="2 Conector recto">
          <a:extLst>
            <a:ext uri="{FF2B5EF4-FFF2-40B4-BE49-F238E27FC236}">
              <a16:creationId xmlns:a16="http://schemas.microsoft.com/office/drawing/2014/main" id="{3D452537-98B4-49AF-B78C-40B30C5DCC53}"/>
            </a:ext>
          </a:extLst>
        </xdr:cNvPr>
        <xdr:cNvCxnSpPr/>
      </xdr:nvCxnSpPr>
      <xdr:spPr>
        <a:xfrm flipV="1">
          <a:off x="21146861" y="16013340"/>
          <a:ext cx="24288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620486</xdr:colOff>
      <xdr:row>51</xdr:row>
      <xdr:rowOff>242547</xdr:rowOff>
    </xdr:from>
    <xdr:to>
      <xdr:col>12</xdr:col>
      <xdr:colOff>449036</xdr:colOff>
      <xdr:row>52</xdr:row>
      <xdr:rowOff>7143</xdr:rowOff>
    </xdr:to>
    <xdr:cxnSp macro="">
      <xdr:nvCxnSpPr>
        <xdr:cNvPr id="14" name="2 Conector recto">
          <a:extLst>
            <a:ext uri="{FF2B5EF4-FFF2-40B4-BE49-F238E27FC236}">
              <a16:creationId xmlns:a16="http://schemas.microsoft.com/office/drawing/2014/main" id="{8191229B-AFC1-4C96-9AF0-AE190B0BFE73}"/>
            </a:ext>
          </a:extLst>
        </xdr:cNvPr>
        <xdr:cNvCxnSpPr/>
      </xdr:nvCxnSpPr>
      <xdr:spPr>
        <a:xfrm flipV="1">
          <a:off x="24773165" y="15428118"/>
          <a:ext cx="1679121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1304925</xdr:colOff>
      <xdr:row>51</xdr:row>
      <xdr:rowOff>226218</xdr:rowOff>
    </xdr:from>
    <xdr:to>
      <xdr:col>14</xdr:col>
      <xdr:colOff>0</xdr:colOff>
      <xdr:row>52</xdr:row>
      <xdr:rowOff>0</xdr:rowOff>
    </xdr:to>
    <xdr:cxnSp macro="">
      <xdr:nvCxnSpPr>
        <xdr:cNvPr id="15" name="2 Conector recto">
          <a:extLst>
            <a:ext uri="{FF2B5EF4-FFF2-40B4-BE49-F238E27FC236}">
              <a16:creationId xmlns:a16="http://schemas.microsoft.com/office/drawing/2014/main" id="{C3025799-33B0-4315-B081-73B18B8D6966}"/>
            </a:ext>
          </a:extLst>
        </xdr:cNvPr>
        <xdr:cNvCxnSpPr/>
      </xdr:nvCxnSpPr>
      <xdr:spPr>
        <a:xfrm flipV="1">
          <a:off x="27284363" y="15263812"/>
          <a:ext cx="1909762" cy="1190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Q61"/>
  <sheetViews>
    <sheetView tabSelected="1" view="pageBreakPreview" topLeftCell="A34" zoomScale="60" zoomScaleNormal="70" workbookViewId="0">
      <selection activeCell="D41" sqref="D41"/>
    </sheetView>
  </sheetViews>
  <sheetFormatPr baseColWidth="10" defaultRowHeight="15" x14ac:dyDescent="0.25"/>
  <cols>
    <col min="1" max="1" width="6.5703125" bestFit="1" customWidth="1"/>
    <col min="2" max="2" width="65.5703125" customWidth="1"/>
    <col min="3" max="3" width="57.42578125" customWidth="1"/>
    <col min="4" max="4" width="82.42578125" customWidth="1"/>
    <col min="5" max="5" width="39.140625" customWidth="1"/>
    <col min="6" max="6" width="22.140625" customWidth="1"/>
    <col min="7" max="7" width="21.140625" customWidth="1"/>
    <col min="8" max="8" width="18.28515625" customWidth="1"/>
    <col min="9" max="9" width="21.5703125" customWidth="1"/>
    <col min="10" max="10" width="16.28515625" customWidth="1"/>
    <col min="11" max="11" width="16.140625" customWidth="1"/>
    <col min="12" max="12" width="12.7109375" customWidth="1"/>
    <col min="13" max="13" width="25.5703125" customWidth="1"/>
    <col min="14" max="14" width="22.42578125" customWidth="1"/>
    <col min="15" max="15" width="14.28515625" style="41" customWidth="1"/>
    <col min="16" max="17" width="11.42578125" style="7"/>
  </cols>
  <sheetData>
    <row r="4" spans="1:15" ht="18.75" x14ac:dyDescent="0.3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1:15" ht="18.75" x14ac:dyDescent="0.3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5" ht="18.75" x14ac:dyDescent="0.3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5" ht="18.75" x14ac:dyDescent="0.3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5" ht="18.75" x14ac:dyDescent="0.3">
      <c r="A8" s="44" t="s">
        <v>0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</row>
    <row r="9" spans="1:15" ht="18.75" x14ac:dyDescent="0.3">
      <c r="A9" s="44" t="s">
        <v>61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spans="1:15" ht="18.75" x14ac:dyDescent="0.3">
      <c r="A10" s="44" t="s">
        <v>69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spans="1:15" ht="18.75" x14ac:dyDescent="0.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</row>
    <row r="12" spans="1:15" ht="18.75" x14ac:dyDescent="0.3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</row>
    <row r="13" spans="1:15" ht="18.75" x14ac:dyDescent="0.3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5" ht="18.75" x14ac:dyDescent="0.3">
      <c r="A14" s="30"/>
      <c r="B14" s="30"/>
      <c r="C14" s="30"/>
      <c r="D14" s="33"/>
      <c r="E14" s="33"/>
      <c r="F14" s="33"/>
      <c r="G14" s="33"/>
      <c r="H14" s="33"/>
      <c r="I14" s="33"/>
      <c r="J14" s="45" t="s">
        <v>1</v>
      </c>
      <c r="K14" s="45"/>
      <c r="L14" s="45"/>
      <c r="M14" s="33"/>
      <c r="N14" s="33"/>
    </row>
    <row r="15" spans="1:15" ht="44.25" customHeight="1" x14ac:dyDescent="0.4">
      <c r="A15" s="12" t="s">
        <v>10</v>
      </c>
      <c r="B15" s="13" t="s">
        <v>3</v>
      </c>
      <c r="C15" s="13" t="s">
        <v>6</v>
      </c>
      <c r="D15" s="13" t="s">
        <v>4</v>
      </c>
      <c r="E15" s="14" t="s">
        <v>15</v>
      </c>
      <c r="F15" s="13" t="s">
        <v>5</v>
      </c>
      <c r="G15" s="14" t="s">
        <v>11</v>
      </c>
      <c r="H15" s="14" t="s">
        <v>12</v>
      </c>
      <c r="I15" s="14" t="s">
        <v>16</v>
      </c>
      <c r="J15" s="13" t="s">
        <v>2</v>
      </c>
      <c r="K15" s="14" t="s">
        <v>13</v>
      </c>
      <c r="L15" s="14" t="s">
        <v>7</v>
      </c>
      <c r="M15" s="14" t="s">
        <v>8</v>
      </c>
      <c r="N15" s="14" t="s">
        <v>9</v>
      </c>
      <c r="O15" s="40"/>
    </row>
    <row r="16" spans="1:15" s="7" customFormat="1" ht="47.25" customHeight="1" x14ac:dyDescent="0.4">
      <c r="A16" s="15">
        <v>1</v>
      </c>
      <c r="B16" s="9" t="s">
        <v>24</v>
      </c>
      <c r="C16" s="9" t="s">
        <v>25</v>
      </c>
      <c r="D16" s="16" t="s">
        <v>26</v>
      </c>
      <c r="E16" s="9" t="s">
        <v>27</v>
      </c>
      <c r="F16" s="17" t="s">
        <v>22</v>
      </c>
      <c r="G16" s="18">
        <v>8000</v>
      </c>
      <c r="H16" s="22">
        <v>0</v>
      </c>
      <c r="I16" s="18">
        <v>511.01</v>
      </c>
      <c r="J16" s="9">
        <v>229.6</v>
      </c>
      <c r="K16" s="10">
        <v>243.2</v>
      </c>
      <c r="L16" s="19"/>
      <c r="M16" s="23">
        <f>H16+I16+J16+K16</f>
        <v>983.81</v>
      </c>
      <c r="N16" s="23">
        <f>G16-H16-I16-J16-K16</f>
        <v>7016.19</v>
      </c>
      <c r="O16" s="40"/>
    </row>
    <row r="17" spans="1:15" s="7" customFormat="1" ht="47.25" customHeight="1" x14ac:dyDescent="0.4">
      <c r="A17" s="15">
        <v>2</v>
      </c>
      <c r="B17" s="9" t="s">
        <v>28</v>
      </c>
      <c r="C17" s="9" t="s">
        <v>29</v>
      </c>
      <c r="D17" s="20" t="s">
        <v>30</v>
      </c>
      <c r="E17" s="9" t="s">
        <v>31</v>
      </c>
      <c r="F17" s="17" t="s">
        <v>22</v>
      </c>
      <c r="G17" s="18">
        <v>20000</v>
      </c>
      <c r="H17" s="22">
        <v>0</v>
      </c>
      <c r="I17" s="36">
        <v>1566.03</v>
      </c>
      <c r="J17" s="10">
        <v>574</v>
      </c>
      <c r="K17" s="10">
        <v>608</v>
      </c>
      <c r="L17" s="19"/>
      <c r="M17" s="23">
        <f t="shared" ref="M17:M46" si="0">H17+I17+J17+K17</f>
        <v>2748.0299999999997</v>
      </c>
      <c r="N17" s="23">
        <f>G17-H17-I17-J17-K17</f>
        <v>17251.97</v>
      </c>
      <c r="O17" s="40"/>
    </row>
    <row r="18" spans="1:15" s="7" customFormat="1" ht="47.25" customHeight="1" x14ac:dyDescent="0.4">
      <c r="A18" s="15">
        <v>3</v>
      </c>
      <c r="B18" s="9" t="s">
        <v>64</v>
      </c>
      <c r="C18" s="9" t="s">
        <v>65</v>
      </c>
      <c r="D18" s="20" t="s">
        <v>30</v>
      </c>
      <c r="E18" s="9" t="s">
        <v>31</v>
      </c>
      <c r="F18" s="17" t="s">
        <v>22</v>
      </c>
      <c r="G18" s="18">
        <v>25000</v>
      </c>
      <c r="H18" s="22">
        <v>0</v>
      </c>
      <c r="I18" s="21">
        <v>3486.68</v>
      </c>
      <c r="J18" s="10">
        <v>717.5</v>
      </c>
      <c r="K18" s="10">
        <v>760</v>
      </c>
      <c r="L18" s="19"/>
      <c r="M18" s="23">
        <f t="shared" si="0"/>
        <v>4964.18</v>
      </c>
      <c r="N18" s="23">
        <f>G18-H18-I18-J18-K18</f>
        <v>20035.82</v>
      </c>
      <c r="O18" s="40"/>
    </row>
    <row r="19" spans="1:15" s="7" customFormat="1" ht="47.25" customHeight="1" x14ac:dyDescent="0.4">
      <c r="A19" s="15">
        <v>4</v>
      </c>
      <c r="B19" s="9" t="s">
        <v>66</v>
      </c>
      <c r="C19" s="9" t="s">
        <v>67</v>
      </c>
      <c r="D19" s="20" t="s">
        <v>68</v>
      </c>
      <c r="E19" s="9" t="s">
        <v>31</v>
      </c>
      <c r="F19" s="17" t="s">
        <v>22</v>
      </c>
      <c r="G19" s="21">
        <v>21000</v>
      </c>
      <c r="H19" s="22">
        <v>0</v>
      </c>
      <c r="I19" s="21">
        <v>3467.43</v>
      </c>
      <c r="J19" s="10">
        <v>602.70000000000005</v>
      </c>
      <c r="K19" s="10">
        <v>638.4</v>
      </c>
      <c r="L19" s="19"/>
      <c r="M19" s="23">
        <f t="shared" ref="M19" si="1">H19+I19+J19+K19</f>
        <v>4708.53</v>
      </c>
      <c r="N19" s="23">
        <f>G19-H19-I19-J19-K19</f>
        <v>16291.47</v>
      </c>
      <c r="O19" s="40"/>
    </row>
    <row r="20" spans="1:15" s="7" customFormat="1" ht="47.25" customHeight="1" x14ac:dyDescent="0.4">
      <c r="A20" s="15">
        <v>5</v>
      </c>
      <c r="B20" s="8" t="s">
        <v>62</v>
      </c>
      <c r="C20" s="9" t="s">
        <v>63</v>
      </c>
      <c r="D20" s="9" t="s">
        <v>44</v>
      </c>
      <c r="E20" s="9" t="s">
        <v>27</v>
      </c>
      <c r="F20" s="17" t="s">
        <v>33</v>
      </c>
      <c r="G20" s="18">
        <v>30000</v>
      </c>
      <c r="H20" s="22">
        <v>0</v>
      </c>
      <c r="I20" s="18">
        <v>3486.68</v>
      </c>
      <c r="J20" s="9">
        <v>861</v>
      </c>
      <c r="K20" s="10">
        <v>912</v>
      </c>
      <c r="L20" s="19"/>
      <c r="M20" s="23">
        <f t="shared" si="0"/>
        <v>5259.68</v>
      </c>
      <c r="N20" s="23">
        <f>G20-H20-I20-J20-K20</f>
        <v>24740.32</v>
      </c>
      <c r="O20" s="40"/>
    </row>
    <row r="21" spans="1:15" s="7" customFormat="1" ht="47.25" customHeight="1" x14ac:dyDescent="0.4">
      <c r="A21" s="15">
        <v>6</v>
      </c>
      <c r="B21" s="9" t="s">
        <v>34</v>
      </c>
      <c r="C21" s="9" t="s">
        <v>35</v>
      </c>
      <c r="D21" s="20" t="s">
        <v>32</v>
      </c>
      <c r="E21" s="9" t="s">
        <v>27</v>
      </c>
      <c r="F21" s="17" t="s">
        <v>33</v>
      </c>
      <c r="G21" s="18">
        <v>25000</v>
      </c>
      <c r="H21" s="22">
        <v>0</v>
      </c>
      <c r="I21" s="18">
        <v>3102.72</v>
      </c>
      <c r="J21" s="10">
        <v>717.5</v>
      </c>
      <c r="K21" s="10">
        <v>760</v>
      </c>
      <c r="L21" s="19"/>
      <c r="M21" s="23">
        <f t="shared" si="0"/>
        <v>4580.2199999999993</v>
      </c>
      <c r="N21" s="23">
        <f t="shared" ref="N21:N46" si="2">G21-H21-I21-J21-K21</f>
        <v>20419.78</v>
      </c>
      <c r="O21" s="40"/>
    </row>
    <row r="22" spans="1:15" s="7" customFormat="1" ht="47.25" customHeight="1" x14ac:dyDescent="0.4">
      <c r="A22" s="15">
        <v>7</v>
      </c>
      <c r="B22" s="9" t="s">
        <v>70</v>
      </c>
      <c r="C22" s="9" t="s">
        <v>29</v>
      </c>
      <c r="D22" s="20" t="s">
        <v>71</v>
      </c>
      <c r="E22" s="9" t="s">
        <v>31</v>
      </c>
      <c r="F22" s="17" t="s">
        <v>22</v>
      </c>
      <c r="G22" s="18">
        <v>8000</v>
      </c>
      <c r="H22" s="22">
        <v>0</v>
      </c>
      <c r="I22" s="18">
        <v>866.06</v>
      </c>
      <c r="J22" s="9">
        <v>229.6</v>
      </c>
      <c r="K22" s="10">
        <v>243.2</v>
      </c>
      <c r="L22" s="19"/>
      <c r="M22" s="23">
        <f>H22+I22+J22+K22</f>
        <v>1338.86</v>
      </c>
      <c r="N22" s="23">
        <f>G22-H22-I22-J22-K22</f>
        <v>6661.14</v>
      </c>
      <c r="O22" s="40"/>
    </row>
    <row r="23" spans="1:15" s="7" customFormat="1" ht="47.25" customHeight="1" x14ac:dyDescent="0.4">
      <c r="A23" s="15">
        <v>8</v>
      </c>
      <c r="B23" s="9" t="s">
        <v>72</v>
      </c>
      <c r="C23" s="9" t="s">
        <v>29</v>
      </c>
      <c r="D23" s="20" t="s">
        <v>71</v>
      </c>
      <c r="E23" s="9" t="s">
        <v>31</v>
      </c>
      <c r="F23" s="17" t="s">
        <v>22</v>
      </c>
      <c r="G23" s="18">
        <v>13000</v>
      </c>
      <c r="H23" s="22">
        <v>0</v>
      </c>
      <c r="I23" s="18">
        <v>866.06</v>
      </c>
      <c r="J23" s="10">
        <v>373.1</v>
      </c>
      <c r="K23" s="10">
        <v>395.2</v>
      </c>
      <c r="L23" s="19"/>
      <c r="M23" s="23">
        <f t="shared" ref="M23:M24" si="3">H23+I23+J23+K23</f>
        <v>1634.36</v>
      </c>
      <c r="N23" s="23">
        <f t="shared" ref="N23:N24" si="4">G23-H23-I23-J23-K23</f>
        <v>11365.64</v>
      </c>
      <c r="O23" s="40"/>
    </row>
    <row r="24" spans="1:15" s="7" customFormat="1" ht="47.25" customHeight="1" x14ac:dyDescent="0.4">
      <c r="A24" s="15">
        <v>9</v>
      </c>
      <c r="B24" s="9" t="s">
        <v>36</v>
      </c>
      <c r="C24" s="9" t="s">
        <v>29</v>
      </c>
      <c r="D24" s="20" t="s">
        <v>37</v>
      </c>
      <c r="E24" s="9" t="s">
        <v>31</v>
      </c>
      <c r="F24" s="17" t="s">
        <v>33</v>
      </c>
      <c r="G24" s="48">
        <v>23000</v>
      </c>
      <c r="H24" s="49">
        <v>0</v>
      </c>
      <c r="I24" s="48">
        <v>2277.41</v>
      </c>
      <c r="J24" s="50">
        <v>660.1</v>
      </c>
      <c r="K24" s="50">
        <v>699.2</v>
      </c>
      <c r="L24" s="19"/>
      <c r="M24" s="23">
        <f t="shared" si="3"/>
        <v>3636.71</v>
      </c>
      <c r="N24" s="23">
        <f t="shared" si="4"/>
        <v>19363.29</v>
      </c>
      <c r="O24" s="40"/>
    </row>
    <row r="25" spans="1:15" s="7" customFormat="1" ht="47.25" customHeight="1" x14ac:dyDescent="0.4">
      <c r="A25" s="15">
        <v>10</v>
      </c>
      <c r="B25" s="9" t="s">
        <v>50</v>
      </c>
      <c r="C25" s="9" t="s">
        <v>29</v>
      </c>
      <c r="D25" s="20" t="s">
        <v>37</v>
      </c>
      <c r="E25" s="9" t="s">
        <v>31</v>
      </c>
      <c r="F25" s="17" t="s">
        <v>22</v>
      </c>
      <c r="G25" s="48">
        <v>23000</v>
      </c>
      <c r="H25" s="49">
        <v>0</v>
      </c>
      <c r="I25" s="48">
        <v>2277.41</v>
      </c>
      <c r="J25" s="50">
        <v>660.1</v>
      </c>
      <c r="K25" s="50">
        <v>699.2</v>
      </c>
      <c r="L25" s="19"/>
      <c r="M25" s="23">
        <f t="shared" ref="M25" si="5">H25+I25+J25+K25</f>
        <v>3636.71</v>
      </c>
      <c r="N25" s="23">
        <f t="shared" ref="N25" si="6">G25-H25-I25-J25-K25</f>
        <v>19363.29</v>
      </c>
      <c r="O25" s="40"/>
    </row>
    <row r="26" spans="1:15" s="7" customFormat="1" ht="47.25" customHeight="1" x14ac:dyDescent="0.4">
      <c r="A26" s="15">
        <v>11</v>
      </c>
      <c r="B26" s="9" t="s">
        <v>38</v>
      </c>
      <c r="C26" s="9" t="s">
        <v>29</v>
      </c>
      <c r="D26" s="20" t="s">
        <v>39</v>
      </c>
      <c r="E26" s="9" t="s">
        <v>31</v>
      </c>
      <c r="F26" s="17" t="s">
        <v>22</v>
      </c>
      <c r="G26" s="18">
        <v>30000</v>
      </c>
      <c r="H26" s="22">
        <v>0</v>
      </c>
      <c r="I26" s="9">
        <v>3102.72</v>
      </c>
      <c r="J26" s="10">
        <v>861</v>
      </c>
      <c r="K26" s="21">
        <v>912</v>
      </c>
      <c r="L26" s="19"/>
      <c r="M26" s="23">
        <f t="shared" si="0"/>
        <v>4875.7199999999993</v>
      </c>
      <c r="N26" s="23">
        <f t="shared" si="2"/>
        <v>25124.28</v>
      </c>
      <c r="O26" s="40"/>
    </row>
    <row r="27" spans="1:15" s="7" customFormat="1" ht="47.25" customHeight="1" x14ac:dyDescent="0.4">
      <c r="A27" s="15">
        <v>12</v>
      </c>
      <c r="B27" s="9" t="s">
        <v>40</v>
      </c>
      <c r="C27" s="9" t="s">
        <v>29</v>
      </c>
      <c r="D27" s="20" t="s">
        <v>41</v>
      </c>
      <c r="E27" s="9" t="s">
        <v>31</v>
      </c>
      <c r="F27" s="17" t="s">
        <v>22</v>
      </c>
      <c r="G27" s="48">
        <v>23000</v>
      </c>
      <c r="H27" s="49">
        <v>0</v>
      </c>
      <c r="I27" s="48">
        <v>2277.41</v>
      </c>
      <c r="J27" s="50">
        <v>660.1</v>
      </c>
      <c r="K27" s="50">
        <v>699.2</v>
      </c>
      <c r="L27" s="19"/>
      <c r="M27" s="23">
        <f t="shared" ref="M27:M28" si="7">H27+I27+J27+K27</f>
        <v>3636.71</v>
      </c>
      <c r="N27" s="23">
        <f t="shared" ref="N27:N28" si="8">G27-H27-I27-J27-K27</f>
        <v>19363.29</v>
      </c>
      <c r="O27" s="40"/>
    </row>
    <row r="28" spans="1:15" s="7" customFormat="1" ht="47.25" customHeight="1" x14ac:dyDescent="0.4">
      <c r="A28" s="15">
        <v>13</v>
      </c>
      <c r="B28" s="9" t="s">
        <v>42</v>
      </c>
      <c r="C28" s="9" t="s">
        <v>43</v>
      </c>
      <c r="D28" s="20" t="s">
        <v>44</v>
      </c>
      <c r="E28" s="9" t="s">
        <v>27</v>
      </c>
      <c r="F28" s="17" t="s">
        <v>22</v>
      </c>
      <c r="G28" s="48">
        <v>23000</v>
      </c>
      <c r="H28" s="49">
        <v>0</v>
      </c>
      <c r="I28" s="48">
        <v>2277.41</v>
      </c>
      <c r="J28" s="50">
        <v>660.1</v>
      </c>
      <c r="K28" s="50">
        <v>699.2</v>
      </c>
      <c r="L28" s="19"/>
      <c r="M28" s="23">
        <f t="shared" si="7"/>
        <v>3636.71</v>
      </c>
      <c r="N28" s="23">
        <f t="shared" si="8"/>
        <v>19363.29</v>
      </c>
      <c r="O28" s="40"/>
    </row>
    <row r="29" spans="1:15" s="7" customFormat="1" ht="47.25" customHeight="1" x14ac:dyDescent="0.4">
      <c r="A29" s="15">
        <v>14</v>
      </c>
      <c r="B29" s="9" t="s">
        <v>45</v>
      </c>
      <c r="C29" s="9" t="s">
        <v>43</v>
      </c>
      <c r="D29" s="17" t="s">
        <v>46</v>
      </c>
      <c r="E29" s="9" t="s">
        <v>31</v>
      </c>
      <c r="F29" s="17" t="s">
        <v>22</v>
      </c>
      <c r="G29" s="18">
        <v>13000</v>
      </c>
      <c r="H29" s="22">
        <v>0</v>
      </c>
      <c r="I29" s="18">
        <v>1834.76</v>
      </c>
      <c r="J29" s="10">
        <v>373.1</v>
      </c>
      <c r="K29" s="10">
        <v>395.2</v>
      </c>
      <c r="L29" s="19"/>
      <c r="M29" s="23">
        <f t="shared" si="0"/>
        <v>2603.06</v>
      </c>
      <c r="N29" s="23">
        <f t="shared" si="2"/>
        <v>10396.939999999999</v>
      </c>
      <c r="O29" s="40"/>
    </row>
    <row r="30" spans="1:15" s="7" customFormat="1" ht="47.25" customHeight="1" x14ac:dyDescent="0.4">
      <c r="A30" s="15">
        <v>15</v>
      </c>
      <c r="B30" s="9" t="s">
        <v>47</v>
      </c>
      <c r="C30" s="9" t="s">
        <v>29</v>
      </c>
      <c r="D30" s="20" t="s">
        <v>48</v>
      </c>
      <c r="E30" s="9" t="s">
        <v>31</v>
      </c>
      <c r="F30" s="17" t="s">
        <v>22</v>
      </c>
      <c r="G30" s="18">
        <v>20000</v>
      </c>
      <c r="H30" s="22">
        <v>0</v>
      </c>
      <c r="I30" s="36">
        <v>1854</v>
      </c>
      <c r="J30" s="10">
        <v>574</v>
      </c>
      <c r="K30" s="10">
        <v>608</v>
      </c>
      <c r="L30" s="19"/>
      <c r="M30" s="23">
        <f t="shared" si="0"/>
        <v>3036</v>
      </c>
      <c r="N30" s="23">
        <f t="shared" si="2"/>
        <v>16964</v>
      </c>
      <c r="O30" s="40"/>
    </row>
    <row r="31" spans="1:15" s="7" customFormat="1" ht="47.25" customHeight="1" x14ac:dyDescent="0.4">
      <c r="A31" s="15">
        <v>16</v>
      </c>
      <c r="B31" s="9" t="s">
        <v>49</v>
      </c>
      <c r="C31" s="9" t="s">
        <v>29</v>
      </c>
      <c r="D31" s="20" t="s">
        <v>48</v>
      </c>
      <c r="E31" s="9" t="s">
        <v>31</v>
      </c>
      <c r="F31" s="17" t="s">
        <v>33</v>
      </c>
      <c r="G31" s="18">
        <v>30000</v>
      </c>
      <c r="H31" s="22">
        <v>0</v>
      </c>
      <c r="I31" s="18">
        <v>0</v>
      </c>
      <c r="J31" s="10">
        <v>861</v>
      </c>
      <c r="K31" s="10">
        <v>912</v>
      </c>
      <c r="L31" s="19"/>
      <c r="M31" s="23">
        <f t="shared" si="0"/>
        <v>1773</v>
      </c>
      <c r="N31" s="23">
        <f t="shared" si="2"/>
        <v>28227</v>
      </c>
      <c r="O31" s="40"/>
    </row>
    <row r="32" spans="1:15" s="7" customFormat="1" ht="47.25" customHeight="1" x14ac:dyDescent="0.4">
      <c r="A32" s="15">
        <v>17</v>
      </c>
      <c r="B32" s="9" t="s">
        <v>77</v>
      </c>
      <c r="C32" s="9" t="s">
        <v>29</v>
      </c>
      <c r="D32" s="20" t="s">
        <v>48</v>
      </c>
      <c r="E32" s="9" t="s">
        <v>31</v>
      </c>
      <c r="F32" s="17" t="s">
        <v>22</v>
      </c>
      <c r="G32" s="48">
        <v>23000</v>
      </c>
      <c r="H32" s="49">
        <v>0</v>
      </c>
      <c r="I32" s="48">
        <v>2277.41</v>
      </c>
      <c r="J32" s="50">
        <v>660.1</v>
      </c>
      <c r="K32" s="50">
        <v>699.2</v>
      </c>
      <c r="L32" s="19"/>
      <c r="M32" s="23">
        <f t="shared" si="0"/>
        <v>3636.71</v>
      </c>
      <c r="N32" s="23">
        <f t="shared" si="2"/>
        <v>19363.29</v>
      </c>
      <c r="O32" s="40"/>
    </row>
    <row r="33" spans="1:15" s="7" customFormat="1" ht="47.25" customHeight="1" x14ac:dyDescent="0.4">
      <c r="A33" s="15">
        <v>18</v>
      </c>
      <c r="B33" s="9" t="s">
        <v>86</v>
      </c>
      <c r="C33" s="9" t="s">
        <v>87</v>
      </c>
      <c r="D33" s="20" t="s">
        <v>48</v>
      </c>
      <c r="E33" s="9" t="s">
        <v>31</v>
      </c>
      <c r="F33" s="17" t="s">
        <v>22</v>
      </c>
      <c r="G33" s="48">
        <v>23000</v>
      </c>
      <c r="H33" s="49">
        <v>0</v>
      </c>
      <c r="I33" s="48">
        <v>2277.41</v>
      </c>
      <c r="J33" s="50">
        <v>660.1</v>
      </c>
      <c r="K33" s="50">
        <v>699.2</v>
      </c>
      <c r="L33" s="19"/>
      <c r="M33" s="23">
        <f t="shared" ref="M33" si="9">H33+I33+J33+K33</f>
        <v>3636.71</v>
      </c>
      <c r="N33" s="23">
        <f t="shared" ref="N33" si="10">G33-H33-I33-J33-K33</f>
        <v>19363.29</v>
      </c>
      <c r="O33" s="40"/>
    </row>
    <row r="34" spans="1:15" s="7" customFormat="1" ht="47.25" customHeight="1" x14ac:dyDescent="0.4">
      <c r="A34" s="15">
        <v>19</v>
      </c>
      <c r="B34" s="9" t="s">
        <v>88</v>
      </c>
      <c r="C34" s="9" t="s">
        <v>29</v>
      </c>
      <c r="D34" s="20" t="s">
        <v>48</v>
      </c>
      <c r="E34" s="9" t="s">
        <v>31</v>
      </c>
      <c r="F34" s="17" t="s">
        <v>33</v>
      </c>
      <c r="G34" s="48">
        <v>23000</v>
      </c>
      <c r="H34" s="49">
        <v>0</v>
      </c>
      <c r="I34" s="48">
        <v>2277.41</v>
      </c>
      <c r="J34" s="50">
        <v>660.1</v>
      </c>
      <c r="K34" s="50">
        <v>699.2</v>
      </c>
      <c r="L34" s="19"/>
      <c r="M34" s="23">
        <f t="shared" ref="M34" si="11">H34+I34+J34+K34</f>
        <v>3636.71</v>
      </c>
      <c r="N34" s="23">
        <f t="shared" ref="N34" si="12">G34-H34-I34-J34-K34</f>
        <v>19363.29</v>
      </c>
      <c r="O34" s="40"/>
    </row>
    <row r="35" spans="1:15" s="7" customFormat="1" ht="47.25" customHeight="1" x14ac:dyDescent="0.4">
      <c r="A35" s="15">
        <v>20</v>
      </c>
      <c r="B35" s="9" t="s">
        <v>78</v>
      </c>
      <c r="C35" s="9" t="s">
        <v>29</v>
      </c>
      <c r="D35" s="20" t="s">
        <v>48</v>
      </c>
      <c r="E35" s="9" t="s">
        <v>31</v>
      </c>
      <c r="F35" s="17" t="s">
        <v>33</v>
      </c>
      <c r="G35" s="48">
        <v>23000</v>
      </c>
      <c r="H35" s="49">
        <v>0</v>
      </c>
      <c r="I35" s="48">
        <v>2277.41</v>
      </c>
      <c r="J35" s="50">
        <v>660.1</v>
      </c>
      <c r="K35" s="50">
        <v>699.2</v>
      </c>
      <c r="L35" s="19"/>
      <c r="M35" s="23">
        <f t="shared" ref="M35:M36" si="13">H35+I35+J35+K35</f>
        <v>3636.71</v>
      </c>
      <c r="N35" s="23">
        <f t="shared" ref="N35:N36" si="14">G35-H35-I35-J35-K35</f>
        <v>19363.29</v>
      </c>
      <c r="O35" s="40"/>
    </row>
    <row r="36" spans="1:15" s="7" customFormat="1" ht="47.25" customHeight="1" x14ac:dyDescent="0.4">
      <c r="A36" s="15">
        <v>21</v>
      </c>
      <c r="B36" s="9" t="s">
        <v>51</v>
      </c>
      <c r="C36" s="9" t="s">
        <v>29</v>
      </c>
      <c r="D36" s="20" t="s">
        <v>52</v>
      </c>
      <c r="E36" s="9" t="s">
        <v>31</v>
      </c>
      <c r="F36" s="17" t="s">
        <v>22</v>
      </c>
      <c r="G36" s="48">
        <v>23000</v>
      </c>
      <c r="H36" s="49">
        <v>0</v>
      </c>
      <c r="I36" s="48">
        <v>2277.41</v>
      </c>
      <c r="J36" s="50">
        <v>660.1</v>
      </c>
      <c r="K36" s="50">
        <v>699.2</v>
      </c>
      <c r="L36" s="19"/>
      <c r="M36" s="23">
        <f t="shared" si="13"/>
        <v>3636.71</v>
      </c>
      <c r="N36" s="23">
        <f t="shared" si="14"/>
        <v>19363.29</v>
      </c>
      <c r="O36" s="40"/>
    </row>
    <row r="37" spans="1:15" s="7" customFormat="1" ht="47.25" customHeight="1" x14ac:dyDescent="0.4">
      <c r="A37" s="15">
        <v>22</v>
      </c>
      <c r="B37" s="9" t="s">
        <v>90</v>
      </c>
      <c r="C37" s="9" t="s">
        <v>91</v>
      </c>
      <c r="D37" s="20" t="s">
        <v>52</v>
      </c>
      <c r="E37" s="9" t="s">
        <v>31</v>
      </c>
      <c r="F37" s="17" t="s">
        <v>22</v>
      </c>
      <c r="G37" s="48">
        <v>23000</v>
      </c>
      <c r="H37" s="49">
        <v>0</v>
      </c>
      <c r="I37" s="48">
        <v>2277.41</v>
      </c>
      <c r="J37" s="50">
        <v>660.1</v>
      </c>
      <c r="K37" s="50">
        <v>699.2</v>
      </c>
      <c r="L37" s="19"/>
      <c r="M37" s="23">
        <f t="shared" si="0"/>
        <v>3636.71</v>
      </c>
      <c r="N37" s="23">
        <f t="shared" si="2"/>
        <v>19363.29</v>
      </c>
      <c r="O37" s="40"/>
    </row>
    <row r="38" spans="1:15" s="7" customFormat="1" ht="47.25" customHeight="1" x14ac:dyDescent="0.4">
      <c r="A38" s="15">
        <v>23</v>
      </c>
      <c r="B38" s="9" t="s">
        <v>79</v>
      </c>
      <c r="C38" s="9" t="s">
        <v>54</v>
      </c>
      <c r="D38" s="20" t="s">
        <v>80</v>
      </c>
      <c r="E38" s="9" t="s">
        <v>31</v>
      </c>
      <c r="F38" s="17" t="s">
        <v>33</v>
      </c>
      <c r="G38" s="18">
        <v>26000</v>
      </c>
      <c r="H38" s="22">
        <v>0</v>
      </c>
      <c r="I38" s="36">
        <v>4077.12</v>
      </c>
      <c r="J38" s="51">
        <v>746.2</v>
      </c>
      <c r="K38" s="51">
        <v>790.4</v>
      </c>
      <c r="L38" s="19"/>
      <c r="M38" s="23">
        <f t="shared" si="0"/>
        <v>5613.7199999999993</v>
      </c>
      <c r="N38" s="23">
        <f t="shared" si="2"/>
        <v>20386.28</v>
      </c>
      <c r="O38" s="40"/>
    </row>
    <row r="39" spans="1:15" s="7" customFormat="1" ht="47.25" customHeight="1" x14ac:dyDescent="0.4">
      <c r="A39" s="15">
        <v>24</v>
      </c>
      <c r="B39" s="9" t="s">
        <v>89</v>
      </c>
      <c r="C39" s="9" t="s">
        <v>29</v>
      </c>
      <c r="D39" s="20" t="s">
        <v>80</v>
      </c>
      <c r="E39" s="50" t="s">
        <v>27</v>
      </c>
      <c r="F39" s="17" t="s">
        <v>22</v>
      </c>
      <c r="G39" s="48">
        <v>23000</v>
      </c>
      <c r="H39" s="49">
        <v>0</v>
      </c>
      <c r="I39" s="48">
        <v>2277.41</v>
      </c>
      <c r="J39" s="50">
        <v>660.1</v>
      </c>
      <c r="K39" s="50">
        <v>699.2</v>
      </c>
      <c r="L39" s="19"/>
      <c r="M39" s="23">
        <f t="shared" si="0"/>
        <v>3636.71</v>
      </c>
      <c r="N39" s="23">
        <f t="shared" si="2"/>
        <v>19363.29</v>
      </c>
      <c r="O39" s="40"/>
    </row>
    <row r="40" spans="1:15" s="7" customFormat="1" ht="47.25" customHeight="1" x14ac:dyDescent="0.4">
      <c r="A40" s="15">
        <v>25</v>
      </c>
      <c r="B40" s="9" t="s">
        <v>84</v>
      </c>
      <c r="C40" s="9" t="s">
        <v>85</v>
      </c>
      <c r="D40" s="20" t="s">
        <v>94</v>
      </c>
      <c r="E40" s="50" t="s">
        <v>27</v>
      </c>
      <c r="F40" s="17" t="s">
        <v>22</v>
      </c>
      <c r="G40" s="18">
        <v>18000</v>
      </c>
      <c r="H40" s="22">
        <v>0</v>
      </c>
      <c r="I40" s="36">
        <v>2277.41</v>
      </c>
      <c r="J40" s="51">
        <v>516.6</v>
      </c>
      <c r="K40" s="51">
        <v>547.20000000000005</v>
      </c>
      <c r="L40" s="19"/>
      <c r="M40" s="23">
        <f t="shared" si="0"/>
        <v>3341.21</v>
      </c>
      <c r="N40" s="23">
        <f t="shared" si="2"/>
        <v>14658.789999999999</v>
      </c>
      <c r="O40" s="40"/>
    </row>
    <row r="41" spans="1:15" s="7" customFormat="1" ht="47.25" customHeight="1" x14ac:dyDescent="0.4">
      <c r="A41" s="15"/>
      <c r="B41" s="9" t="s">
        <v>92</v>
      </c>
      <c r="C41" s="9" t="s">
        <v>43</v>
      </c>
      <c r="D41" s="50" t="s">
        <v>93</v>
      </c>
      <c r="E41" s="50" t="s">
        <v>27</v>
      </c>
      <c r="F41" s="17" t="s">
        <v>22</v>
      </c>
      <c r="G41" s="18">
        <v>31000</v>
      </c>
      <c r="H41" s="22">
        <v>0</v>
      </c>
      <c r="I41" s="36">
        <v>4615.76</v>
      </c>
      <c r="J41" s="51">
        <v>889.7</v>
      </c>
      <c r="K41" s="51">
        <v>942.4</v>
      </c>
      <c r="L41" s="19"/>
      <c r="M41" s="23">
        <f t="shared" si="0"/>
        <v>6447.86</v>
      </c>
      <c r="N41" s="23">
        <f t="shared" si="2"/>
        <v>24552.139999999996</v>
      </c>
      <c r="O41" s="40"/>
    </row>
    <row r="42" spans="1:15" s="7" customFormat="1" ht="47.25" customHeight="1" x14ac:dyDescent="0.4">
      <c r="A42" s="15">
        <v>26</v>
      </c>
      <c r="B42" s="9" t="s">
        <v>75</v>
      </c>
      <c r="C42" s="9" t="s">
        <v>43</v>
      </c>
      <c r="D42" s="20" t="s">
        <v>76</v>
      </c>
      <c r="E42" s="50" t="s">
        <v>27</v>
      </c>
      <c r="F42" s="17" t="s">
        <v>22</v>
      </c>
      <c r="G42" s="48">
        <v>28000</v>
      </c>
      <c r="H42" s="22">
        <v>0</v>
      </c>
      <c r="I42" s="52">
        <v>4231.8</v>
      </c>
      <c r="J42" s="53">
        <v>803.6</v>
      </c>
      <c r="K42" s="53">
        <v>851.2</v>
      </c>
      <c r="L42" s="19"/>
      <c r="M42" s="23">
        <f>H42+I42+J42+K42</f>
        <v>5886.6</v>
      </c>
      <c r="N42" s="23">
        <f>G42-H42-I42-J42-K42</f>
        <v>22113.4</v>
      </c>
      <c r="O42" s="40"/>
    </row>
    <row r="43" spans="1:15" s="7" customFormat="1" ht="47.25" customHeight="1" x14ac:dyDescent="0.4">
      <c r="A43" s="15">
        <v>27</v>
      </c>
      <c r="B43" s="9" t="s">
        <v>81</v>
      </c>
      <c r="C43" s="9" t="s">
        <v>82</v>
      </c>
      <c r="D43" s="20" t="s">
        <v>83</v>
      </c>
      <c r="E43" s="50" t="s">
        <v>31</v>
      </c>
      <c r="F43" s="17" t="s">
        <v>22</v>
      </c>
      <c r="G43" s="48">
        <v>35000</v>
      </c>
      <c r="H43" s="22">
        <v>0</v>
      </c>
      <c r="I43" s="52">
        <v>6252.54</v>
      </c>
      <c r="J43" s="52">
        <v>1004.5</v>
      </c>
      <c r="K43" s="53">
        <v>1064</v>
      </c>
      <c r="L43" s="19"/>
      <c r="M43" s="23">
        <f>H43+I43+J43+K43</f>
        <v>8321.0400000000009</v>
      </c>
      <c r="N43" s="23">
        <f>G43-H43-I43-J43-K43</f>
        <v>26678.959999999999</v>
      </c>
      <c r="O43" s="40"/>
    </row>
    <row r="44" spans="1:15" s="7" customFormat="1" ht="47.25" customHeight="1" x14ac:dyDescent="0.4">
      <c r="A44" s="15">
        <v>28</v>
      </c>
      <c r="B44" s="9" t="s">
        <v>53</v>
      </c>
      <c r="C44" s="9" t="s">
        <v>54</v>
      </c>
      <c r="D44" s="20" t="s">
        <v>55</v>
      </c>
      <c r="E44" s="9" t="s">
        <v>56</v>
      </c>
      <c r="F44" s="17" t="s">
        <v>22</v>
      </c>
      <c r="G44" s="54">
        <v>43000</v>
      </c>
      <c r="H44" s="22">
        <v>0</v>
      </c>
      <c r="I44" s="21">
        <v>6489.96</v>
      </c>
      <c r="J44" s="21">
        <v>1234.0999999999999</v>
      </c>
      <c r="K44" s="21">
        <v>1307.2</v>
      </c>
      <c r="L44" s="19"/>
      <c r="M44" s="23">
        <f t="shared" si="0"/>
        <v>9031.26</v>
      </c>
      <c r="N44" s="23">
        <f t="shared" si="2"/>
        <v>33968.740000000005</v>
      </c>
      <c r="O44" s="40"/>
    </row>
    <row r="45" spans="1:15" s="7" customFormat="1" ht="47.25" customHeight="1" x14ac:dyDescent="0.4">
      <c r="A45" s="15">
        <v>29</v>
      </c>
      <c r="B45" s="9" t="s">
        <v>57</v>
      </c>
      <c r="C45" s="9" t="s">
        <v>58</v>
      </c>
      <c r="D45" s="20" t="s">
        <v>59</v>
      </c>
      <c r="E45" s="9" t="s">
        <v>27</v>
      </c>
      <c r="F45" s="17" t="s">
        <v>22</v>
      </c>
      <c r="G45" s="18">
        <v>50000</v>
      </c>
      <c r="H45" s="22">
        <v>0</v>
      </c>
      <c r="I45" s="52">
        <v>10251.370000000001</v>
      </c>
      <c r="J45" s="52">
        <v>1435</v>
      </c>
      <c r="K45" s="55">
        <v>1520</v>
      </c>
      <c r="L45" s="19"/>
      <c r="M45" s="23">
        <f t="shared" si="0"/>
        <v>13206.37</v>
      </c>
      <c r="N45" s="23">
        <f t="shared" si="2"/>
        <v>36793.629999999997</v>
      </c>
      <c r="O45" s="40"/>
    </row>
    <row r="46" spans="1:15" s="7" customFormat="1" ht="47.25" customHeight="1" x14ac:dyDescent="0.4">
      <c r="A46" s="15">
        <v>30</v>
      </c>
      <c r="B46" s="9" t="s">
        <v>60</v>
      </c>
      <c r="C46" s="9" t="s">
        <v>29</v>
      </c>
      <c r="D46" s="20" t="s">
        <v>59</v>
      </c>
      <c r="E46" s="9" t="s">
        <v>27</v>
      </c>
      <c r="F46" s="17" t="s">
        <v>22</v>
      </c>
      <c r="G46" s="48">
        <v>23000</v>
      </c>
      <c r="H46" s="49">
        <v>0</v>
      </c>
      <c r="I46" s="48">
        <v>2277.41</v>
      </c>
      <c r="J46" s="50">
        <v>660.1</v>
      </c>
      <c r="K46" s="50">
        <v>699.2</v>
      </c>
      <c r="L46" s="19"/>
      <c r="M46" s="23">
        <f t="shared" si="0"/>
        <v>3636.71</v>
      </c>
      <c r="N46" s="23">
        <f t="shared" si="2"/>
        <v>19363.29</v>
      </c>
      <c r="O46" s="40"/>
    </row>
    <row r="47" spans="1:15" s="7" customFormat="1" ht="47.25" customHeight="1" x14ac:dyDescent="0.4">
      <c r="A47" s="15">
        <v>31</v>
      </c>
      <c r="B47" s="9" t="s">
        <v>73</v>
      </c>
      <c r="C47" s="9" t="s">
        <v>29</v>
      </c>
      <c r="D47" s="20" t="s">
        <v>74</v>
      </c>
      <c r="E47" s="9" t="s">
        <v>31</v>
      </c>
      <c r="F47" s="17" t="s">
        <v>33</v>
      </c>
      <c r="G47" s="36">
        <v>36000</v>
      </c>
      <c r="H47" s="22">
        <v>0</v>
      </c>
      <c r="I47" s="36">
        <v>4615.76</v>
      </c>
      <c r="J47" s="36">
        <v>1033.2</v>
      </c>
      <c r="K47" s="51">
        <v>1094.4000000000001</v>
      </c>
      <c r="L47" s="19"/>
      <c r="M47" s="23">
        <f>H47+I47+J47+K47</f>
        <v>6743.3600000000006</v>
      </c>
      <c r="N47" s="23">
        <f>G47-H47-I47-J47-K47-L47</f>
        <v>29256.639999999996</v>
      </c>
      <c r="O47" s="40"/>
    </row>
    <row r="48" spans="1:15" s="7" customFormat="1" ht="24.75" customHeight="1" x14ac:dyDescent="0.4">
      <c r="A48" s="37" t="s">
        <v>14</v>
      </c>
      <c r="B48" s="20"/>
      <c r="C48" s="20"/>
      <c r="D48" s="20"/>
      <c r="E48" s="20"/>
      <c r="F48" s="20"/>
      <c r="G48" s="39">
        <f>SUM(G16:G47)</f>
        <v>786000</v>
      </c>
      <c r="H48" s="42">
        <f>SUM(H16:H47)</f>
        <v>0</v>
      </c>
      <c r="I48" s="42">
        <f>SUM(I16:I47)</f>
        <v>94284.790000000023</v>
      </c>
      <c r="J48" s="42">
        <f>SUM(J16:J47)</f>
        <v>22558.2</v>
      </c>
      <c r="K48" s="42">
        <f>SUM(K16:K47)</f>
        <v>23894.400000000009</v>
      </c>
      <c r="L48" s="38"/>
      <c r="M48" s="56">
        <f>SUM(M16:M47)</f>
        <v>140737.39000000001</v>
      </c>
      <c r="N48" s="56">
        <f>SUM(N16:N47)</f>
        <v>645262.60999999987</v>
      </c>
      <c r="O48" s="41"/>
    </row>
    <row r="49" spans="1:16" ht="24.75" customHeight="1" x14ac:dyDescent="0.4">
      <c r="A49" s="24"/>
      <c r="B49" s="25"/>
      <c r="C49" s="25"/>
      <c r="D49" s="25"/>
      <c r="E49" s="25"/>
      <c r="F49" s="25"/>
      <c r="G49" s="26"/>
      <c r="H49" s="27"/>
      <c r="I49" s="27"/>
      <c r="J49" s="27"/>
      <c r="K49" s="27"/>
      <c r="L49" s="28"/>
      <c r="M49" s="29"/>
      <c r="N49" s="29"/>
    </row>
    <row r="50" spans="1:16" ht="24.75" customHeight="1" x14ac:dyDescent="0.4">
      <c r="A50" s="24"/>
      <c r="B50" s="25"/>
      <c r="C50" s="25"/>
      <c r="D50" s="25"/>
      <c r="E50" s="25"/>
      <c r="F50" s="25"/>
      <c r="G50" s="26"/>
      <c r="H50" s="27"/>
      <c r="I50" s="27"/>
      <c r="J50" s="27"/>
      <c r="K50" s="27"/>
      <c r="L50" s="28"/>
      <c r="M50" s="29"/>
      <c r="N50" s="29"/>
    </row>
    <row r="51" spans="1:16" ht="18.75" x14ac:dyDescent="0.3">
      <c r="A51" s="30"/>
      <c r="B51" s="30"/>
      <c r="C51" s="30"/>
      <c r="D51" s="30"/>
      <c r="E51" s="30"/>
      <c r="F51" s="30"/>
      <c r="G51" s="31"/>
      <c r="H51" s="31"/>
      <c r="I51" s="32"/>
      <c r="J51" s="31"/>
      <c r="K51" s="31"/>
      <c r="L51" s="31"/>
      <c r="M51" s="31"/>
      <c r="N51" s="31"/>
    </row>
    <row r="52" spans="1:16" ht="18.75" x14ac:dyDescent="0.3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P52" s="11"/>
    </row>
    <row r="53" spans="1:16" ht="18.75" x14ac:dyDescent="0.3">
      <c r="A53" s="30"/>
      <c r="B53" s="30"/>
      <c r="C53" s="30"/>
      <c r="D53" s="30"/>
      <c r="E53" s="30"/>
      <c r="F53" s="30"/>
      <c r="G53" s="30"/>
      <c r="H53" s="30"/>
      <c r="I53" s="33" t="s">
        <v>23</v>
      </c>
      <c r="J53" s="30"/>
      <c r="K53" s="33"/>
      <c r="L53" s="33" t="s">
        <v>20</v>
      </c>
      <c r="M53" s="33"/>
      <c r="N53" s="33" t="s">
        <v>18</v>
      </c>
    </row>
    <row r="54" spans="1:16" ht="18.75" x14ac:dyDescent="0.3">
      <c r="A54" s="30"/>
      <c r="B54" s="30"/>
      <c r="C54" s="30"/>
      <c r="D54" s="30"/>
      <c r="E54" s="30"/>
      <c r="F54" s="30"/>
      <c r="G54" s="30"/>
      <c r="H54" s="30"/>
      <c r="I54" s="30" t="s">
        <v>17</v>
      </c>
      <c r="J54" s="30"/>
      <c r="K54" s="30"/>
      <c r="L54" s="30" t="s">
        <v>21</v>
      </c>
      <c r="M54" s="30"/>
      <c r="N54" s="30" t="s">
        <v>19</v>
      </c>
    </row>
    <row r="55" spans="1:16" ht="18.75" x14ac:dyDescent="0.3">
      <c r="A55" s="30"/>
      <c r="B55" s="34"/>
      <c r="C55" s="30"/>
      <c r="D55" s="30"/>
      <c r="E55" s="30"/>
      <c r="F55" s="30"/>
      <c r="G55" s="33"/>
      <c r="H55" s="33"/>
      <c r="I55" s="30"/>
      <c r="J55" s="30"/>
      <c r="K55" s="30"/>
      <c r="L55" s="30"/>
      <c r="M55" s="30"/>
      <c r="N55" s="33"/>
    </row>
    <row r="56" spans="1:16" ht="18.75" x14ac:dyDescent="0.3">
      <c r="A56" s="30"/>
      <c r="B56" s="30"/>
      <c r="C56" s="30"/>
      <c r="D56" s="30"/>
      <c r="E56" s="30"/>
      <c r="F56" s="30"/>
      <c r="G56" s="33"/>
      <c r="H56" s="33"/>
      <c r="I56" s="33"/>
      <c r="J56" s="46"/>
      <c r="K56" s="46"/>
      <c r="L56" s="46"/>
      <c r="M56" s="33"/>
      <c r="N56" s="33"/>
    </row>
    <row r="57" spans="1:16" x14ac:dyDescent="0.25">
      <c r="A57" s="4"/>
      <c r="B57" s="4"/>
      <c r="C57" s="4"/>
      <c r="D57" s="4"/>
      <c r="E57" s="4"/>
      <c r="F57" s="3"/>
      <c r="G57" s="47"/>
      <c r="H57" s="47"/>
      <c r="J57" s="6"/>
      <c r="K57" s="5"/>
      <c r="L57" s="6"/>
      <c r="M57" s="5"/>
      <c r="N57" s="5"/>
    </row>
    <row r="58" spans="1:16" x14ac:dyDescent="0.25">
      <c r="A58" s="4"/>
      <c r="B58" s="4"/>
      <c r="C58" s="4"/>
      <c r="D58" s="4"/>
      <c r="E58" s="4"/>
      <c r="F58" s="3"/>
      <c r="G58" s="3"/>
      <c r="H58" s="5"/>
      <c r="I58" s="5"/>
      <c r="J58" s="2"/>
      <c r="K58" s="2"/>
      <c r="L58" s="2"/>
      <c r="M58" s="2"/>
      <c r="N58" s="2"/>
    </row>
    <row r="59" spans="1:16" x14ac:dyDescent="0.25">
      <c r="A59" s="4"/>
      <c r="B59" s="4"/>
      <c r="C59" s="4"/>
      <c r="D59" s="4"/>
      <c r="E59" s="4"/>
      <c r="F59" s="4"/>
      <c r="G59" s="1"/>
      <c r="H59" s="2"/>
      <c r="I59" s="43"/>
      <c r="J59" s="43"/>
      <c r="K59" s="43"/>
      <c r="L59" s="2"/>
      <c r="M59" s="1"/>
    </row>
    <row r="60" spans="1:16" x14ac:dyDescent="0.25">
      <c r="A60" s="4"/>
      <c r="B60" s="4"/>
      <c r="C60" s="4"/>
      <c r="D60" s="4"/>
      <c r="E60" s="4"/>
      <c r="F60" s="4"/>
      <c r="G60" s="2"/>
      <c r="H60" s="2"/>
      <c r="I60" s="2"/>
      <c r="J60" s="2"/>
      <c r="K60" s="2"/>
      <c r="L60" s="2"/>
      <c r="M60" s="2"/>
      <c r="N60" s="2"/>
    </row>
    <row r="61" spans="1:16" x14ac:dyDescent="0.25">
      <c r="A61" s="4"/>
      <c r="B61" s="4"/>
      <c r="C61" s="4"/>
      <c r="D61" s="4"/>
      <c r="E61" s="4"/>
      <c r="F61" s="4"/>
      <c r="G61" s="2"/>
      <c r="H61" s="2"/>
      <c r="I61" s="2"/>
      <c r="J61" s="2"/>
      <c r="K61" s="2"/>
      <c r="L61" s="2"/>
      <c r="M61" s="2"/>
      <c r="N61" s="2"/>
    </row>
  </sheetData>
  <mergeCells count="7">
    <mergeCell ref="I59:K59"/>
    <mergeCell ref="A8:N8"/>
    <mergeCell ref="A9:N9"/>
    <mergeCell ref="A10:N10"/>
    <mergeCell ref="J14:L14"/>
    <mergeCell ref="J56:L56"/>
    <mergeCell ref="G57:H57"/>
  </mergeCells>
  <pageMargins left="0.25" right="0.25" top="0.75" bottom="0.75" header="0.3" footer="0.3"/>
  <pageSetup paperSize="5" scale="25" fitToWidth="0" orientation="landscape" r:id="rId1"/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NOMINAINTERINATOJUNIO2026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Guillermina Suarez Brun</dc:creator>
  <cp:lastModifiedBy>Winifer Paola Aquino Hernandez</cp:lastModifiedBy>
  <cp:lastPrinted>2026-05-22T18:57:34Z</cp:lastPrinted>
  <dcterms:created xsi:type="dcterms:W3CDTF">2020-12-28T11:49:14Z</dcterms:created>
  <dcterms:modified xsi:type="dcterms:W3CDTF">2026-06-24T19:06:16Z</dcterms:modified>
</cp:coreProperties>
</file>