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gil\Downloads\"/>
    </mc:Choice>
  </mc:AlternateContent>
  <xr:revisionPtr revIDLastSave="0" documentId="8_{3A0E4D93-56A0-4E48-B898-C21875FDC8CE}" xr6:coauthVersionLast="47" xr6:coauthVersionMax="47" xr10:uidLastSave="{00000000-0000-0000-0000-000000000000}"/>
  <bookViews>
    <workbookView xWindow="-120" yWindow="-120" windowWidth="29040" windowHeight="15720" tabRatio="928" xr2:uid="{00000000-000D-0000-FFFF-FFFF00000000}"/>
  </bookViews>
  <sheets>
    <sheet name="Resumen " sheetId="4" r:id="rId1"/>
    <sheet name="Hoja2" sheetId="7" state="hidden" r:id="rId2"/>
    <sheet name="Ej. Tabla" sheetId="2" state="hidden" r:id="rId3"/>
  </sheets>
  <externalReferences>
    <externalReference r:id="rId4"/>
  </externalReferences>
  <definedNames>
    <definedName name="_xlnm._FilterDatabase" localSheetId="0" hidden="1">'Resumen '!$A$19:$D$20</definedName>
    <definedName name="_xlcn.WorksheetConnection_Ej.DatacrudaA1H8176451" hidden="1">[1]Ej!$A$1:$H$817645</definedName>
    <definedName name="_xlcn.WorksheetConnection_Ej.DatacrudaA1H8176461" hidden="1">[1]Ej!$A$1:$H$817646</definedName>
    <definedName name="SegmentaciónDeDatos_PERIODO">#N/A</definedName>
  </definedNames>
  <calcPr calcId="191028"/>
  <pivotCaches>
    <pivotCache cacheId="2" r:id="rId5"/>
  </pivotCaches>
  <extLst>
    <ext xmlns:x14="http://schemas.microsoft.com/office/spreadsheetml/2009/9/main" uri="{876F7934-8845-4945-9796-88D515C7AA90}">
      <x14:pivotCaches>
        <pivotCache cacheId="3" r:id="rId6"/>
      </x14:pivotCaches>
    </ex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4" l="1"/>
  <c r="F13" i="4"/>
  <c r="C16" i="4"/>
  <c r="B16" i="4"/>
  <c r="I24" i="4"/>
  <c r="I28" i="4"/>
  <c r="I32" i="4"/>
  <c r="F32" i="4"/>
  <c r="H32" i="4" s="1"/>
  <c r="E32" i="4"/>
  <c r="G32" i="4" s="1"/>
  <c r="D32" i="4"/>
  <c r="C32" i="4"/>
  <c r="C28" i="4" l="1"/>
  <c r="F28" i="4"/>
  <c r="D28" i="4"/>
  <c r="E28" i="4"/>
  <c r="H25" i="4"/>
  <c r="G25" i="4"/>
  <c r="E24" i="4"/>
  <c r="C24" i="4"/>
  <c r="D24" i="4"/>
  <c r="F24" i="4"/>
  <c r="G23" i="4"/>
  <c r="H23" i="4"/>
  <c r="G21" i="4"/>
  <c r="H21" i="4"/>
  <c r="I13" i="2" l="1"/>
  <c r="F13" i="2"/>
  <c r="E13" i="2"/>
  <c r="D13" i="2"/>
  <c r="C13" i="2"/>
  <c r="D16" i="4" l="1"/>
  <c r="E16" i="4"/>
  <c r="H29" i="4"/>
  <c r="H30" i="4"/>
  <c r="G31" i="4"/>
  <c r="G27" i="4"/>
  <c r="H27" i="4"/>
  <c r="H26" i="4"/>
  <c r="G29" i="4"/>
  <c r="H22" i="4"/>
  <c r="H31" i="4"/>
  <c r="G22" i="4"/>
  <c r="G26" i="4"/>
  <c r="G30" i="4"/>
  <c r="H16" i="4" l="1"/>
  <c r="H24" i="4"/>
  <c r="G24" i="4"/>
  <c r="F15" i="4"/>
  <c r="F14" i="4"/>
  <c r="H28" i="4"/>
  <c r="G28" i="4"/>
  <c r="G15" i="4" l="1"/>
  <c r="G14" i="4"/>
  <c r="G16" i="4" l="1"/>
  <c r="F16"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B74090A-AAC1-4627-AD40-4B2EAB113C5E}"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E36297F-250B-48AB-B947-4AF30E24BF25}" name="WorksheetConnection_Ej. Data cruda!$A$1:$H$817645" type="102" refreshedVersion="8" minRefreshableVersion="5">
    <extLst>
      <ext xmlns:x15="http://schemas.microsoft.com/office/spreadsheetml/2010/11/main" uri="{DE250136-89BD-433C-8126-D09CA5730AF9}">
        <x15:connection id="Rango" autoDelete="1">
          <x15:rangePr sourceName="_xlcn.WorksheetConnection_Ej.DatacrudaA1H8176451"/>
        </x15:connection>
      </ext>
    </extLst>
  </connection>
  <connection id="3" xr16:uid="{DF877504-1F71-43C6-9B76-E40DAEBA9D94}" name="WorksheetConnection_Ej. Data cruda!$A$1:$H$817646" type="102" refreshedVersion="8" minRefreshableVersion="5">
    <extLst>
      <ext xmlns:x15="http://schemas.microsoft.com/office/spreadsheetml/2010/11/main" uri="{DE250136-89BD-433C-8126-D09CA5730AF9}">
        <x15:connection id="Range 1" autoDelete="1">
          <x15:rangePr sourceName="_xlcn.WorksheetConnection_Ej.DatacrudaA1H8176461"/>
        </x15:connection>
      </ext>
    </extLst>
  </connection>
</connections>
</file>

<file path=xl/sharedStrings.xml><?xml version="1.0" encoding="utf-8"?>
<sst xmlns="http://schemas.openxmlformats.org/spreadsheetml/2006/main" count="73" uniqueCount="47">
  <si>
    <t>MINISTERIO DE HACIENDA Y ECONOMÍA</t>
  </si>
  <si>
    <t>Dirección General de Jubilaciones y Pensiones a Cargo del Estado (DGJP)</t>
  </si>
  <si>
    <t>División de Formulación, Monitoreo y Evaluación de Planes, Programas y Proyectos</t>
  </si>
  <si>
    <t>ESTADÍSTICAS PENSIONES PAGADAS-SEGUNDO TRIMESTRE 2026 (ABRIL-JUNIO)</t>
  </si>
  <si>
    <t>I. TOTALES DEL TRIMESTRE POR TIPO DE NÓMINA (ABRIL-JUNIO 2026)</t>
  </si>
  <si>
    <t>Tipo de Nómina (*)</t>
  </si>
  <si>
    <t xml:space="preserve">Cantidad de Pensiones </t>
  </si>
  <si>
    <t>Cantidad de Pensionados (**)</t>
  </si>
  <si>
    <t>Sexo</t>
  </si>
  <si>
    <t>Monto Total Pagado  (RD$) (***)</t>
  </si>
  <si>
    <t>Hombres</t>
  </si>
  <si>
    <t>Mujeres</t>
  </si>
  <si>
    <t>% Hombres</t>
  </si>
  <si>
    <t>% Mujeres</t>
  </si>
  <si>
    <t>Civil</t>
  </si>
  <si>
    <t>Policía Nacional</t>
  </si>
  <si>
    <t xml:space="preserve">Solidaria </t>
  </si>
  <si>
    <t>TOTAL GENERAL</t>
  </si>
  <si>
    <t>II. DETALLE MENSUAL POR TIPO DE NÓMINA, MONTO PAGADO Y COMPOSICIÓN POR SEXO</t>
  </si>
  <si>
    <t>Mes</t>
  </si>
  <si>
    <t>Junio</t>
  </si>
  <si>
    <t>Mayo</t>
  </si>
  <si>
    <t>Abril</t>
  </si>
  <si>
    <t>FUENTE Y NOTAS METODOLÓGICAS</t>
  </si>
  <si>
    <r>
      <rPr>
        <b/>
        <i/>
        <sz val="9"/>
        <color rgb="FF595959"/>
        <rFont val="Calibri"/>
        <family val="2"/>
      </rPr>
      <t>Fuente:</t>
    </r>
    <r>
      <rPr>
        <i/>
        <sz val="9"/>
        <color rgb="FF595959"/>
        <rFont val="Calibri"/>
        <family val="2"/>
      </rPr>
      <t xml:space="preserve"> Producción Física SIGEF-Pensiones Pagadas, DGJP, Ministerio de Hacienda y Economía. Datos correspondientes a abril, mayo y junio de 2026.</t>
    </r>
  </si>
  <si>
    <r>
      <rPr>
        <b/>
        <i/>
        <sz val="9"/>
        <color rgb="FF595959"/>
        <rFont val="Calibri"/>
        <family val="2"/>
      </rPr>
      <t xml:space="preserve">* </t>
    </r>
    <r>
      <rPr>
        <i/>
        <sz val="9"/>
        <color rgb="FF595959"/>
        <rFont val="Calibri"/>
        <family val="2"/>
      </rPr>
      <t xml:space="preserve">"Tipo de Nómina" corresponde a la partida presupuestaria utilizada para agrupar los distintos tipos de pensiones, regímenes previsionales o fondos administrados por la DGJP. </t>
    </r>
  </si>
  <si>
    <r>
      <rPr>
        <b/>
        <i/>
        <sz val="9"/>
        <color rgb="FF595959"/>
        <rFont val="Calibri"/>
        <family val="2"/>
      </rPr>
      <t xml:space="preserve">** </t>
    </r>
    <r>
      <rPr>
        <i/>
        <sz val="9"/>
        <color rgb="FF595959"/>
        <rFont val="Calibri"/>
        <family val="2"/>
      </rPr>
      <t>"Cantidad de Pensionados" corresponde al número de personas físicas únicas (No. Pensionado) que recibieron pago dentro de cada tipo de nómina en el mes correspondiente. Un mismo pensionado puede recibir más de un pago dentro de un mismo tipo de nómina, en ese caso se cuenta una sola vez.</t>
    </r>
  </si>
  <si>
    <r>
      <rPr>
        <b/>
        <i/>
        <sz val="9"/>
        <color rgb="FF595959"/>
        <rFont val="Calibri"/>
        <family val="2"/>
      </rPr>
      <t>***</t>
    </r>
    <r>
      <rPr>
        <i/>
        <sz val="9"/>
        <color rgb="FF595959"/>
        <rFont val="Calibri"/>
        <family val="2"/>
      </rPr>
      <t xml:space="preserve"> "Monto Pensión Pagado" representa la suma de todos los pagos realizados dentro del tipo de nómina y mes indicados, independientemente de si un pensionado recibió uno o más pagos.</t>
    </r>
  </si>
  <si>
    <r>
      <rPr>
        <b/>
        <i/>
        <sz val="9"/>
        <color rgb="FF595959"/>
        <rFont val="Calibri"/>
        <family val="2"/>
      </rPr>
      <t>Elaborado por:</t>
    </r>
    <r>
      <rPr>
        <i/>
        <sz val="9"/>
        <color rgb="FF595959"/>
        <rFont val="Calibri"/>
        <family val="2"/>
      </rPr>
      <t xml:space="preserve"> División de Formulación, Monitoreo y Evaluación de Planes, Programas y Proyectos, DGJP.</t>
    </r>
  </si>
  <si>
    <t>Etiquetas de fila</t>
  </si>
  <si>
    <t>Recuento distinto de ID</t>
  </si>
  <si>
    <t>CIVIL</t>
  </si>
  <si>
    <t>POLICIA</t>
  </si>
  <si>
    <t>SOLIDARIA</t>
  </si>
  <si>
    <t>Total general</t>
  </si>
  <si>
    <t>Tipo de nómina</t>
  </si>
  <si>
    <t>Cantidad de pensiones</t>
  </si>
  <si>
    <t>Cantidad de Pensionados</t>
  </si>
  <si>
    <t>Distribución por sexo</t>
  </si>
  <si>
    <t>Monto pagado (RD$)</t>
  </si>
  <si>
    <t>Femenino</t>
  </si>
  <si>
    <t>Masculino</t>
  </si>
  <si>
    <t>% Fem.</t>
  </si>
  <si>
    <t>% Mas.</t>
  </si>
  <si>
    <t>Policial</t>
  </si>
  <si>
    <t>Solidaria</t>
  </si>
  <si>
    <t>Total Junio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</si>
</sst>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rgb="FF000000"/>
      <name val="Arial"/>
      <family val="2"/>
    </font>
    <font>
      <b/>
      <sz val="14"/>
      <color rgb="FF000000"/>
      <name val="Arial"/>
      <family val="2"/>
    </font>
    <font>
      <b/>
      <sz val="14"/>
      <name val="Calibri"/>
      <family val="2"/>
    </font>
    <font>
      <b/>
      <i/>
      <sz val="12"/>
      <name val="Calibri"/>
      <family val="2"/>
    </font>
    <font>
      <b/>
      <sz val="12"/>
      <color rgb="FFFFFFFF"/>
      <name val="Calibri"/>
      <family val="2"/>
    </font>
    <font>
      <b/>
      <sz val="10"/>
      <color rgb="FFFFFFFF"/>
      <name val="Calibri"/>
      <family val="2"/>
    </font>
    <font>
      <sz val="10"/>
      <name val="Calibri"/>
      <family val="2"/>
    </font>
    <font>
      <i/>
      <sz val="9"/>
      <color rgb="FF595959"/>
      <name val="Calibri"/>
      <family val="2"/>
    </font>
    <font>
      <b/>
      <sz val="10"/>
      <name val="Calibri"/>
      <family val="2"/>
    </font>
    <font>
      <b/>
      <sz val="10"/>
      <color theme="0"/>
      <name val="Calibri"/>
      <family val="2"/>
    </font>
    <font>
      <b/>
      <i/>
      <sz val="9"/>
      <color rgb="FF595959"/>
      <name val="Calibri"/>
      <family val="2"/>
    </font>
    <font>
      <b/>
      <sz val="10"/>
      <color theme="1" tint="0.499984740745262"/>
      <name val="Calibri"/>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bgColor indexed="64"/>
      </patternFill>
    </fill>
    <fill>
      <patternFill patternType="solid">
        <fgColor theme="0" tint="-0.14999847407452621"/>
        <bgColor indexed="64"/>
      </patternFill>
    </fill>
    <fill>
      <patternFill patternType="solid">
        <fgColor rgb="FFF2F2F2"/>
        <bgColor rgb="FFFFFFFF"/>
      </patternFill>
    </fill>
    <fill>
      <patternFill patternType="solid">
        <fgColor rgb="FF107E9E"/>
        <bgColor rgb="FF333333"/>
      </patternFill>
    </fill>
    <fill>
      <patternFill patternType="solid">
        <fgColor rgb="FF107E9E"/>
        <bgColor rgb="FF1F3864"/>
      </patternFill>
    </fill>
    <fill>
      <patternFill patternType="solid">
        <fgColor rgb="FF7F7F7F"/>
        <bgColor rgb="FF99CC00"/>
      </patternFill>
    </fill>
    <fill>
      <patternFill patternType="solid">
        <fgColor rgb="FF7F7F7F"/>
        <bgColor rgb="FFF2F2F2"/>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bottom style="thin">
        <color theme="0"/>
      </bottom>
      <diagonal/>
    </border>
    <border>
      <left style="thin">
        <color rgb="FFB7B7B7"/>
      </left>
      <right style="thin">
        <color rgb="FFB7B7B7"/>
      </right>
      <top style="thin">
        <color rgb="FFB7B7B7"/>
      </top>
      <bottom style="thin">
        <color rgb="FFB7B7B7"/>
      </bottom>
      <diagonal/>
    </border>
    <border>
      <left/>
      <right/>
      <top/>
      <bottom style="thin">
        <color rgb="FFB7B7B7"/>
      </bottom>
      <diagonal/>
    </border>
    <border>
      <left style="thin">
        <color rgb="FFB7B7B7"/>
      </left>
      <right/>
      <top style="thin">
        <color rgb="FFB7B7B7"/>
      </top>
      <bottom style="thin">
        <color rgb="FFB7B7B7"/>
      </bottom>
      <diagonal/>
    </border>
    <border>
      <left/>
      <right/>
      <top style="thin">
        <color rgb="FFB7B7B7"/>
      </top>
      <bottom/>
      <diagonal/>
    </border>
    <border>
      <left/>
      <right/>
      <top style="thin">
        <color rgb="FFB7B7B7"/>
      </top>
      <bottom style="thin">
        <color rgb="FFB7B7B7"/>
      </bottom>
      <diagonal/>
    </border>
    <border>
      <left style="thin">
        <color rgb="FFB7B7B7"/>
      </left>
      <right style="thin">
        <color rgb="FFB7B7B7"/>
      </right>
      <top style="thin">
        <color rgb="FFB7B7B7"/>
      </top>
      <bottom/>
      <diagonal/>
    </border>
    <border>
      <left style="thin">
        <color rgb="FFB7B7B7"/>
      </left>
      <right style="thin">
        <color rgb="FFB7B7B7"/>
      </right>
      <top/>
      <bottom style="thin">
        <color rgb="FFB7B7B7"/>
      </bottom>
      <diagonal/>
    </border>
    <border>
      <left style="thin">
        <color rgb="FFB7B7B7"/>
      </left>
      <right style="thin">
        <color rgb="FFB7B7B7"/>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5">
    <xf numFmtId="0" fontId="0" fillId="0" borderId="0" xfId="0"/>
    <xf numFmtId="17" fontId="0" fillId="0" borderId="0" xfId="0" applyNumberFormat="1"/>
    <xf numFmtId="0" fontId="0" fillId="0" borderId="0" xfId="0" applyAlignment="1">
      <alignment horizontal="left"/>
    </xf>
    <xf numFmtId="0" fontId="13" fillId="33" borderId="11" xfId="0" applyFont="1" applyFill="1" applyBorder="1" applyAlignment="1">
      <alignment horizontal="center" vertical="center"/>
    </xf>
    <xf numFmtId="0" fontId="0" fillId="34" borderId="0" xfId="0" applyFill="1"/>
    <xf numFmtId="164" fontId="16" fillId="34" borderId="0" xfId="0" applyNumberFormat="1" applyFont="1" applyFill="1"/>
    <xf numFmtId="43" fontId="16" fillId="34" borderId="0" xfId="0" applyNumberFormat="1" applyFont="1" applyFill="1"/>
    <xf numFmtId="43" fontId="0" fillId="0" borderId="15" xfId="42" applyFont="1" applyBorder="1"/>
    <xf numFmtId="43" fontId="0" fillId="0" borderId="16" xfId="42" applyFont="1" applyBorder="1"/>
    <xf numFmtId="43" fontId="0" fillId="0" borderId="13" xfId="42" applyFont="1" applyBorder="1"/>
    <xf numFmtId="0" fontId="0" fillId="0" borderId="17" xfId="0" applyBorder="1"/>
    <xf numFmtId="0" fontId="0" fillId="0" borderId="18" xfId="0" applyBorder="1"/>
    <xf numFmtId="0" fontId="0" fillId="0" borderId="14" xfId="0" applyBorder="1"/>
    <xf numFmtId="164" fontId="0" fillId="0" borderId="17" xfId="42" applyNumberFormat="1" applyFont="1" applyBorder="1"/>
    <xf numFmtId="164" fontId="0" fillId="0" borderId="18" xfId="42" applyNumberFormat="1" applyFont="1" applyBorder="1"/>
    <xf numFmtId="164" fontId="0" fillId="0" borderId="14" xfId="42" applyNumberFormat="1" applyFont="1" applyBorder="1"/>
    <xf numFmtId="10" fontId="0" fillId="0" borderId="17" xfId="0" applyNumberFormat="1" applyBorder="1"/>
    <xf numFmtId="10" fontId="0" fillId="0" borderId="18" xfId="0" applyNumberFormat="1" applyBorder="1"/>
    <xf numFmtId="10" fontId="0" fillId="0" borderId="14" xfId="0" applyNumberFormat="1" applyBorder="1"/>
    <xf numFmtId="4" fontId="24" fillId="0" borderId="20" xfId="0" applyNumberFormat="1" applyFont="1" applyBorder="1" applyAlignment="1">
      <alignment horizontal="center"/>
    </xf>
    <xf numFmtId="3" fontId="24" fillId="0" borderId="20" xfId="0" applyNumberFormat="1" applyFont="1" applyBorder="1" applyAlignment="1">
      <alignment horizontal="center"/>
    </xf>
    <xf numFmtId="165" fontId="24" fillId="0" borderId="20" xfId="0" applyNumberFormat="1" applyFont="1" applyBorder="1" applyAlignment="1">
      <alignment horizontal="center"/>
    </xf>
    <xf numFmtId="4" fontId="24" fillId="35" borderId="20" xfId="0" applyNumberFormat="1" applyFont="1" applyFill="1" applyBorder="1" applyAlignment="1">
      <alignment horizontal="center"/>
    </xf>
    <xf numFmtId="3" fontId="24" fillId="35" borderId="20" xfId="0" applyNumberFormat="1" applyFont="1" applyFill="1" applyBorder="1" applyAlignment="1">
      <alignment horizontal="center"/>
    </xf>
    <xf numFmtId="0" fontId="24" fillId="0" borderId="20" xfId="0" applyFont="1" applyBorder="1" applyAlignment="1">
      <alignment horizontal="left" vertical="center" indent="1"/>
    </xf>
    <xf numFmtId="4" fontId="24" fillId="0" borderId="20" xfId="0" applyNumberFormat="1" applyFont="1" applyBorder="1" applyAlignment="1">
      <alignment horizontal="center" vertical="center"/>
    </xf>
    <xf numFmtId="3" fontId="24" fillId="0" borderId="20" xfId="0" applyNumberFormat="1" applyFont="1" applyBorder="1" applyAlignment="1">
      <alignment horizontal="center" vertical="center"/>
    </xf>
    <xf numFmtId="165" fontId="24" fillId="0" borderId="20" xfId="0" applyNumberFormat="1" applyFont="1" applyBorder="1" applyAlignment="1">
      <alignment horizontal="center" vertical="center"/>
    </xf>
    <xf numFmtId="0" fontId="26" fillId="0" borderId="20" xfId="0" applyFont="1" applyBorder="1" applyAlignment="1">
      <alignment horizontal="left" indent="1"/>
    </xf>
    <xf numFmtId="0" fontId="23" fillId="36" borderId="20" xfId="0" applyFont="1" applyFill="1" applyBorder="1" applyAlignment="1">
      <alignment horizontal="center" vertical="center" wrapText="1"/>
    </xf>
    <xf numFmtId="0" fontId="22" fillId="37" borderId="0" xfId="0" applyFont="1" applyFill="1"/>
    <xf numFmtId="0" fontId="27" fillId="38" borderId="20" xfId="0" applyFont="1" applyFill="1" applyBorder="1" applyAlignment="1">
      <alignment horizontal="left" indent="1"/>
    </xf>
    <xf numFmtId="3" fontId="27" fillId="38" borderId="20" xfId="0" applyNumberFormat="1" applyFont="1" applyFill="1" applyBorder="1" applyAlignment="1">
      <alignment horizontal="center"/>
    </xf>
    <xf numFmtId="165" fontId="27" fillId="38" borderId="20" xfId="0" applyNumberFormat="1" applyFont="1" applyFill="1" applyBorder="1" applyAlignment="1">
      <alignment horizontal="center"/>
    </xf>
    <xf numFmtId="4" fontId="27" fillId="38" borderId="20" xfId="0" applyNumberFormat="1" applyFont="1" applyFill="1" applyBorder="1" applyAlignment="1">
      <alignment horizontal="center"/>
    </xf>
    <xf numFmtId="0" fontId="27" fillId="39" borderId="20" xfId="0" applyFont="1" applyFill="1" applyBorder="1" applyAlignment="1">
      <alignment horizontal="left" vertical="center" indent="1"/>
    </xf>
    <xf numFmtId="4" fontId="27" fillId="39" borderId="20" xfId="0" applyNumberFormat="1" applyFont="1" applyFill="1" applyBorder="1" applyAlignment="1">
      <alignment horizontal="center" vertical="center"/>
    </xf>
    <xf numFmtId="0" fontId="21" fillId="0" borderId="0" xfId="0" applyFont="1"/>
    <xf numFmtId="0" fontId="26" fillId="0" borderId="20" xfId="0" applyFont="1" applyBorder="1" applyAlignment="1">
      <alignment vertical="center"/>
    </xf>
    <xf numFmtId="0" fontId="0" fillId="0" borderId="0" xfId="0" pivotButton="1"/>
    <xf numFmtId="3" fontId="29" fillId="39" borderId="20" xfId="0" applyNumberFormat="1" applyFont="1" applyFill="1" applyBorder="1" applyAlignment="1">
      <alignment horizontal="center" vertical="center"/>
    </xf>
    <xf numFmtId="165" fontId="29" fillId="39" borderId="20" xfId="0" applyNumberFormat="1" applyFont="1" applyFill="1" applyBorder="1" applyAlignment="1">
      <alignment horizontal="center" vertical="center"/>
    </xf>
    <xf numFmtId="0" fontId="23" fillId="36" borderId="25" xfId="0" applyFont="1" applyFill="1" applyBorder="1" applyAlignment="1">
      <alignment horizontal="center" vertical="center" wrapText="1"/>
    </xf>
    <xf numFmtId="0" fontId="23" fillId="36" borderId="26" xfId="0" applyFont="1" applyFill="1" applyBorder="1" applyAlignment="1">
      <alignment horizontal="center" vertical="center" wrapText="1"/>
    </xf>
    <xf numFmtId="0" fontId="23" fillId="36" borderId="22" xfId="0" applyFont="1" applyFill="1" applyBorder="1" applyAlignment="1">
      <alignment horizontal="center" vertical="center" wrapText="1"/>
    </xf>
    <xf numFmtId="0" fontId="23" fillId="36" borderId="24" xfId="0" applyFont="1" applyFill="1" applyBorder="1" applyAlignment="1">
      <alignment horizontal="center" vertical="center" wrapText="1"/>
    </xf>
    <xf numFmtId="0" fontId="21" fillId="0" borderId="0" xfId="0" applyFont="1" applyAlignment="1">
      <alignment horizontal="center"/>
    </xf>
    <xf numFmtId="0" fontId="25" fillId="0" borderId="0" xfId="0" applyFont="1" applyAlignment="1">
      <alignment horizontal="left" vertical="center" wrapText="1"/>
    </xf>
    <xf numFmtId="0" fontId="25" fillId="0" borderId="0" xfId="0" applyFont="1" applyAlignment="1">
      <alignment horizontal="left" vertical="top" wrapText="1"/>
    </xf>
    <xf numFmtId="0" fontId="26" fillId="0" borderId="25" xfId="0" applyFont="1" applyBorder="1" applyAlignment="1">
      <alignment horizontal="left" vertical="center"/>
    </xf>
    <xf numFmtId="0" fontId="26" fillId="0" borderId="27" xfId="0" applyFont="1" applyBorder="1" applyAlignment="1">
      <alignment horizontal="left" vertical="center"/>
    </xf>
    <xf numFmtId="0" fontId="26" fillId="0" borderId="26" xfId="0" applyFont="1" applyBorder="1" applyAlignment="1">
      <alignment horizontal="left" vertical="center"/>
    </xf>
    <xf numFmtId="0" fontId="22" fillId="37" borderId="0" xfId="0" applyFont="1" applyFill="1" applyAlignment="1">
      <alignment horizontal="left" indent="1"/>
    </xf>
    <xf numFmtId="0" fontId="23" fillId="36" borderId="23" xfId="0" applyFont="1" applyFill="1" applyBorder="1" applyAlignment="1">
      <alignment horizontal="center" vertical="center" wrapText="1"/>
    </xf>
    <xf numFmtId="0" fontId="23" fillId="36" borderId="21" xfId="0" applyFont="1" applyFill="1" applyBorder="1" applyAlignment="1">
      <alignment horizontal="center" vertical="center" wrapText="1"/>
    </xf>
    <xf numFmtId="0" fontId="1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22" fillId="37" borderId="21" xfId="0" applyFont="1" applyFill="1" applyBorder="1" applyAlignment="1">
      <alignment horizontal="left"/>
    </xf>
    <xf numFmtId="0" fontId="13" fillId="33" borderId="12" xfId="0" applyFont="1" applyFill="1" applyBorder="1" applyAlignment="1">
      <alignment horizontal="center" vertical="center"/>
    </xf>
    <xf numFmtId="17" fontId="0" fillId="0" borderId="13" xfId="0" applyNumberFormat="1" applyBorder="1" applyAlignment="1">
      <alignment horizontal="center" vertical="center"/>
    </xf>
    <xf numFmtId="0" fontId="13" fillId="33" borderId="11" xfId="0" applyFont="1" applyFill="1" applyBorder="1" applyAlignment="1">
      <alignment horizontal="center" vertical="center"/>
    </xf>
    <xf numFmtId="0" fontId="16" fillId="34" borderId="0" xfId="0" applyFont="1" applyFill="1" applyAlignment="1">
      <alignment horizontal="center"/>
    </xf>
    <xf numFmtId="0" fontId="13" fillId="33" borderId="10" xfId="0" applyFont="1" applyFill="1" applyBorder="1" applyAlignment="1">
      <alignment horizontal="center" vertical="center"/>
    </xf>
    <xf numFmtId="0" fontId="13" fillId="33" borderId="19" xfId="0" applyFont="1" applyFill="1"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7F7F7F"/>
      <color rgb="FF107E9E"/>
      <color rgb="FFF19016"/>
      <color rgb="FF1F38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1014899</xdr:colOff>
      <xdr:row>0</xdr:row>
      <xdr:rowOff>0</xdr:rowOff>
    </xdr:from>
    <xdr:to>
      <xdr:col>4</xdr:col>
      <xdr:colOff>619124</xdr:colOff>
      <xdr:row>3</xdr:row>
      <xdr:rowOff>171973</xdr:rowOff>
    </xdr:to>
    <xdr:pic>
      <xdr:nvPicPr>
        <xdr:cNvPr id="2" name="Picture 1">
          <a:extLst>
            <a:ext uri="{FF2B5EF4-FFF2-40B4-BE49-F238E27FC236}">
              <a16:creationId xmlns:a16="http://schemas.microsoft.com/office/drawing/2014/main" id="{02ED9A30-F742-4197-AA0F-38DD008905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8024" y="0"/>
          <a:ext cx="1628288" cy="743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390525</xdr:colOff>
      <xdr:row>1</xdr:row>
      <xdr:rowOff>19050</xdr:rowOff>
    </xdr:from>
    <xdr:to>
      <xdr:col>5</xdr:col>
      <xdr:colOff>695325</xdr:colOff>
      <xdr:row>14</xdr:row>
      <xdr:rowOff>66675</xdr:rowOff>
    </xdr:to>
    <mc:AlternateContent xmlns:mc="http://schemas.openxmlformats.org/markup-compatibility/2006" xmlns:a14="http://schemas.microsoft.com/office/drawing/2010/main">
      <mc:Choice Requires="a14">
        <xdr:graphicFrame macro="">
          <xdr:nvGraphicFramePr>
            <xdr:cNvPr id="2" name="PERIODO 1">
              <a:extLst>
                <a:ext uri="{FF2B5EF4-FFF2-40B4-BE49-F238E27FC236}">
                  <a16:creationId xmlns:a16="http://schemas.microsoft.com/office/drawing/2014/main" id="{E874E271-84F1-6321-0AEC-B74D7E3AA453}"/>
                </a:ext>
              </a:extLst>
            </xdr:cNvPr>
            <xdr:cNvGraphicFramePr/>
          </xdr:nvGraphicFramePr>
          <xdr:xfrm>
            <a:off x="0" y="0"/>
            <a:ext cx="0" cy="0"/>
          </xdr:xfrm>
          <a:graphic>
            <a:graphicData uri="http://schemas.microsoft.com/office/drawing/2010/slicer">
              <sle:slicer xmlns:sle="http://schemas.microsoft.com/office/drawing/2010/slicer" name="PERIODO 1"/>
            </a:graphicData>
          </a:graphic>
        </xdr:graphicFrame>
      </mc:Choice>
      <mc:Fallback xmlns="">
        <xdr:sp macro="" textlink="">
          <xdr:nvSpPr>
            <xdr:cNvPr id="0" name=""/>
            <xdr:cNvSpPr>
              <a:spLocks noTextEdit="1"/>
            </xdr:cNvSpPr>
          </xdr:nvSpPr>
          <xdr:spPr>
            <a:xfrm>
              <a:off x="3790950" y="209550"/>
              <a:ext cx="1828800" cy="2524125"/>
            </a:xfrm>
            <a:prstGeom prst="rect">
              <a:avLst/>
            </a:prstGeom>
            <a:solidFill>
              <a:prstClr val="white"/>
            </a:solidFill>
            <a:ln w="1">
              <a:solidFill>
                <a:prstClr val="green"/>
              </a:solidFill>
            </a:ln>
          </xdr:spPr>
          <xdr:txBody>
            <a:bodyPr vertOverflow="clip" horzOverflow="clip"/>
            <a:lstStyle/>
            <a:p>
              <a:r>
                <a:rPr lang="es-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237;sticas%20Pensiones%20Pagadas%20T2-202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
    </sheetNames>
    <sheetDataSet>
      <sheetData sheetId="0"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langel Graciel Peña Cuello" refreshedDate="46213.433532060182" backgroundQuery="1" createdVersion="8" refreshedVersion="8" minRefreshableVersion="3" recordCount="0" supportSubquery="1" supportAdvancedDrill="1" xr:uid="{3E64493C-47BB-4204-8856-630AF46D114E}">
  <cacheSource type="external" connectionId="1"/>
  <cacheFields count="3">
    <cacheField name="[Rango].[TIPO_NOMINA].[TIPO_NOMINA]" caption="TIPO_NOMINA" numFmtId="0" hierarchy="16" level="1">
      <sharedItems count="3">
        <s v="CIVIL"/>
        <s v="POLICIA"/>
        <s v="SOLIDARIA"/>
      </sharedItems>
    </cacheField>
    <cacheField name="[Measures].[Recuento distinto de ID 2]" caption="Recuento distinto de ID 2" numFmtId="0" hierarchy="34" level="32767"/>
    <cacheField name="[Rango].[PERIODO].[PERIODO]" caption="PERIODO" numFmtId="0" hierarchy="12" level="1">
      <sharedItems containsSemiMixedTypes="0" containsNonDate="0" containsString="0"/>
    </cacheField>
  </cacheFields>
  <cacheHierarchies count="35">
    <cacheHierarchy uniqueName="[Range 1].[ID]" caption="ID" attribute="1" defaultMemberUniqueName="[Range 1].[ID].[All]" allUniqueName="[Range 1].[ID].[All]" dimensionUniqueName="[Range 1]" displayFolder="" count="0" memberValueDatatype="130" unbalanced="0"/>
    <cacheHierarchy uniqueName="[Range 1].[NO_CEDULA]" caption="NO_CEDULA" attribute="1" defaultMemberUniqueName="[Range 1].[NO_CEDULA].[All]" allUniqueName="[Range 1].[NO_CEDULA].[All]" dimensionUniqueName="[Range 1]" displayFolder="" count="0" memberValueDatatype="130" unbalanced="0"/>
    <cacheHierarchy uniqueName="[Range 1].[NO_PENSIONADO]" caption="NO_PENSIONADO" attribute="1" defaultMemberUniqueName="[Range 1].[NO_PENSIONADO].[All]" allUniqueName="[Range 1].[NO_PENSIONADO].[All]" dimensionUniqueName="[Range 1]" displayFolder="" count="0" memberValueDatatype="20" unbalanced="0"/>
    <cacheHierarchy uniqueName="[Range 1].[PERIODO]" caption="PERIODO" attribute="1" time="1" defaultMemberUniqueName="[Range 1].[PERIODO].[All]" allUniqueName="[Range 1].[PERIODO].[All]" dimensionUniqueName="[Range 1]" displayFolder="" count="0" memberValueDatatype="7" unbalanced="0"/>
    <cacheHierarchy uniqueName="[Range 1].[SEXO]" caption="SEXO" attribute="1" defaultMemberUniqueName="[Range 1].[SEXO].[All]" allUniqueName="[Range 1].[SEXO].[All]" dimensionUniqueName="[Range 1]" displayFolder="" count="0" memberValueDatatype="130" unbalanced="0"/>
    <cacheHierarchy uniqueName="[Range 1].[NO_PENSION]" caption="NO_PENSION" attribute="1" defaultMemberUniqueName="[Range 1].[NO_PENSION].[All]" allUniqueName="[Range 1].[NO_PENSION].[All]" dimensionUniqueName="[Range 1]" displayFolder="" count="0" memberValueDatatype="20" unbalanced="0"/>
    <cacheHierarchy uniqueName="[Range 1].[MONTO_PENSION]" caption="MONTO_PENSION" attribute="1" defaultMemberUniqueName="[Range 1].[MONTO_PENSION].[All]" allUniqueName="[Range 1].[MONTO_PENSION].[All]" dimensionUniqueName="[Range 1]" displayFolder="" count="0" memberValueDatatype="5" unbalanced="0"/>
    <cacheHierarchy uniqueName="[Range 1].[TIPO_NOMINA]" caption="TIPO_NOMINA" attribute="1" defaultMemberUniqueName="[Range 1].[TIPO_NOMINA].[All]" allUniqueName="[Range 1].[TIPO_NOMINA].[All]" dimensionUniqueName="[Range 1]" displayFolder="" count="0" memberValueDatatype="130" unbalanced="0"/>
    <cacheHierarchy uniqueName="[Range 1].[PERIODO (mes)]" caption="PERIODO (mes)" attribute="1" defaultMemberUniqueName="[Range 1].[PERIODO (mes)].[All]" allUniqueName="[Range 1].[PERIODO (mes)].[All]" dimensionUniqueName="[Range 1]" displayFolder="" count="0" memberValueDatatype="130" unbalanced="0"/>
    <cacheHierarchy uniqueName="[Rango].[ID]" caption="ID" attribute="1" defaultMemberUniqueName="[Rango].[ID].[All]" allUniqueName="[Rango].[ID].[All]" dimensionUniqueName="[Rango]" displayFolder="" count="0" memberValueDatatype="130" unbalanced="0"/>
    <cacheHierarchy uniqueName="[Rango].[NO_CEDULA]" caption="NO_CEDULA" attribute="1" defaultMemberUniqueName="[Rango].[NO_CEDULA].[All]" allUniqueName="[Rango].[NO_CEDULA].[All]" dimensionUniqueName="[Rango]" displayFolder="" count="0" memberValueDatatype="130" unbalanced="0"/>
    <cacheHierarchy uniqueName="[Rango].[NO_PENSIONADO]" caption="NO_PENSIONADO" attribute="1" defaultMemberUniqueName="[Rango].[NO_PENSIONADO].[All]" allUniqueName="[Rango].[NO_PENSIONADO].[All]" dimensionUniqueName="[Rango]" displayFolder="" count="0" memberValueDatatype="20" unbalanced="0"/>
    <cacheHierarchy uniqueName="[Rango].[PERIODO]" caption="PERIODO" attribute="1" time="1" defaultMemberUniqueName="[Rango].[PERIODO].[All]" allUniqueName="[Rango].[PERIODO].[All]" dimensionUniqueName="[Rango]" displayFolder="" count="2" memberValueDatatype="7" unbalanced="0">
      <fieldsUsage count="2">
        <fieldUsage x="-1"/>
        <fieldUsage x="2"/>
      </fieldsUsage>
    </cacheHierarchy>
    <cacheHierarchy uniqueName="[Rango].[SEXO]" caption="SEXO" attribute="1" defaultMemberUniqueName="[Rango].[SEXO].[All]" allUniqueName="[Rango].[SEXO].[All]" dimensionUniqueName="[Rango]" displayFolder="" count="0" memberValueDatatype="130" unbalanced="0"/>
    <cacheHierarchy uniqueName="[Rango].[NO_PENSION]" caption="NO_PENSION" attribute="1" defaultMemberUniqueName="[Rango].[NO_PENSION].[All]" allUniqueName="[Rango].[NO_PENSION].[All]" dimensionUniqueName="[Rango]" displayFolder="" count="0" memberValueDatatype="20" unbalanced="0"/>
    <cacheHierarchy uniqueName="[Rango].[MONTO_PENSION]" caption="MONTO_PENSION" attribute="1" defaultMemberUniqueName="[Rango].[MONTO_PENSION].[All]" allUniqueName="[Rango].[MONTO_PENSION].[All]" dimensionUniqueName="[Rango]" displayFolder="" count="0" memberValueDatatype="5" unbalanced="0"/>
    <cacheHierarchy uniqueName="[Rango].[TIPO_NOMINA]" caption="TIPO_NOMINA" attribute="1" defaultMemberUniqueName="[Rango].[TIPO_NOMINA].[All]" allUniqueName="[Rango].[TIPO_NOMINA].[All]" dimensionUniqueName="[Rango]" displayFolder="" count="2" memberValueDatatype="130" unbalanced="0">
      <fieldsUsage count="2">
        <fieldUsage x="-1"/>
        <fieldUsage x="0"/>
      </fieldsUsage>
    </cacheHierarchy>
    <cacheHierarchy uniqueName="[Range 1].[PERIODO (índice de meses)]" caption="PERIODO (índice de meses)" attribute="1" defaultMemberUniqueName="[Range 1].[PERIODO (índice de meses)].[All]" allUniqueName="[Range 1].[PERIODO (índice de meses)].[All]" dimensionUniqueName="[Range 1]" displayFolder="" count="0" memberValueDatatype="20" unbalanced="0" hidden="1"/>
    <cacheHierarchy uniqueName="[Measures].[__XL_Count Range 1]" caption="__XL_Count Range 1" measure="1" displayFolder="" measureGroup="Range 1" count="0" hidden="1"/>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Sum of NO_PENSIONADO 2]" caption="Sum of NO_PENSIONADO 2" measure="1" displayFolder="" measureGroup="Range 1" count="0" hidden="1">
      <extLst>
        <ext xmlns:x15="http://schemas.microsoft.com/office/spreadsheetml/2010/11/main" uri="{B97F6D7D-B522-45F9-BDA1-12C45D357490}">
          <x15:cacheHierarchy aggregatedColumn="2"/>
        </ext>
      </extLst>
    </cacheHierarchy>
    <cacheHierarchy uniqueName="[Measures].[Distinct Count of NO_PENSIONADO 2]" caption="Distinct Count of NO_PENSIONADO 2" measure="1" displayFolder="" measureGroup="Range 1" count="0" hidden="1">
      <extLst>
        <ext xmlns:x15="http://schemas.microsoft.com/office/spreadsheetml/2010/11/main" uri="{B97F6D7D-B522-45F9-BDA1-12C45D357490}">
          <x15:cacheHierarchy aggregatedColumn="2"/>
        </ext>
      </extLst>
    </cacheHierarchy>
    <cacheHierarchy uniqueName="[Measures].[Count of NO_CEDULA 2]" caption="Count of NO_CEDULA 2" measure="1" displayFolder="" measureGroup="Range 1" count="0" hidden="1">
      <extLst>
        <ext xmlns:x15="http://schemas.microsoft.com/office/spreadsheetml/2010/11/main" uri="{B97F6D7D-B522-45F9-BDA1-12C45D357490}">
          <x15:cacheHierarchy aggregatedColumn="1"/>
        </ext>
      </extLst>
    </cacheHierarchy>
    <cacheHierarchy uniqueName="[Measures].[Distinct Count of NO_CEDULA 2]" caption="Distinct Count of NO_CEDULA 2" measure="1" displayFolder="" measureGroup="Range 1" count="0" hidden="1">
      <extLst>
        <ext xmlns:x15="http://schemas.microsoft.com/office/spreadsheetml/2010/11/main" uri="{B97F6D7D-B522-45F9-BDA1-12C45D357490}">
          <x15:cacheHierarchy aggregatedColumn="1"/>
        </ext>
      </extLst>
    </cacheHierarchy>
    <cacheHierarchy uniqueName="[Measures].[Suma de NO_PENSION]" caption="Suma de NO_PENSION" measure="1" displayFolder="" measureGroup="Range 1" count="0" hidden="1">
      <extLst>
        <ext xmlns:x15="http://schemas.microsoft.com/office/spreadsheetml/2010/11/main" uri="{B97F6D7D-B522-45F9-BDA1-12C45D357490}">
          <x15:cacheHierarchy aggregatedColumn="5"/>
        </ext>
      </extLst>
    </cacheHierarchy>
    <cacheHierarchy uniqueName="[Measures].[Recuento de ID]" caption="Recuento de ID" measure="1" displayFolder="" measureGroup="Range 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Range 1" count="0" hidden="1">
      <extLst>
        <ext xmlns:x15="http://schemas.microsoft.com/office/spreadsheetml/2010/11/main" uri="{B97F6D7D-B522-45F9-BDA1-12C45D357490}">
          <x15:cacheHierarchy aggregatedColumn="0"/>
        </ext>
      </extLst>
    </cacheHierarchy>
    <cacheHierarchy uniqueName="[Measures].[Suma de MONTO_PENSION]" caption="Suma de MONTO_PENSION" measure="1" displayFolder="" measureGroup="Range 1" count="0" hidden="1">
      <extLst>
        <ext xmlns:x15="http://schemas.microsoft.com/office/spreadsheetml/2010/11/main" uri="{B97F6D7D-B522-45F9-BDA1-12C45D357490}">
          <x15:cacheHierarchy aggregatedColumn="6"/>
        </ext>
      </extLst>
    </cacheHierarchy>
    <cacheHierarchy uniqueName="[Measures].[Recuento distinto de NO_PENSION]" caption="Recuento distinto de NO_PENSION" measure="1" displayFolder="" measureGroup="Range 1" count="0" hidden="1">
      <extLst>
        <ext xmlns:x15="http://schemas.microsoft.com/office/spreadsheetml/2010/11/main" uri="{B97F6D7D-B522-45F9-BDA1-12C45D357490}">
          <x15:cacheHierarchy aggregatedColumn="5"/>
        </ext>
      </extLst>
    </cacheHierarchy>
    <cacheHierarchy uniqueName="[Measures].[Recuento distinto de MONTO_PENSION]" caption="Recuento distinto de MONTO_PENSION" measure="1" displayFolder="" measureGroup="Range 1" count="0" hidden="1">
      <extLst>
        <ext xmlns:x15="http://schemas.microsoft.com/office/spreadsheetml/2010/11/main" uri="{B97F6D7D-B522-45F9-BDA1-12C45D357490}">
          <x15:cacheHierarchy aggregatedColumn="6"/>
        </ext>
      </extLst>
    </cacheHierarchy>
    <cacheHierarchy uniqueName="[Measures].[Recuento de SEXO]" caption="Recuento de SEXO" measure="1" displayFolder="" measureGroup="Range 1" count="0" hidden="1">
      <extLst>
        <ext xmlns:x15="http://schemas.microsoft.com/office/spreadsheetml/2010/11/main" uri="{B97F6D7D-B522-45F9-BDA1-12C45D357490}">
          <x15:cacheHierarchy aggregatedColumn="4"/>
        </ext>
      </extLst>
    </cacheHierarchy>
    <cacheHierarchy uniqueName="[Measures].[Recuento de NO_PENSION]" caption="Recuento de NO_PENSION" measure="1" displayFolder="" measureGroup="Range 1" count="0" hidden="1">
      <extLst>
        <ext xmlns:x15="http://schemas.microsoft.com/office/spreadsheetml/2010/11/main" uri="{B97F6D7D-B522-45F9-BDA1-12C45D357490}">
          <x15:cacheHierarchy aggregatedColumn="5"/>
        </ext>
      </extLst>
    </cacheHierarchy>
    <cacheHierarchy uniqueName="[Measures].[Recuento de ID 2]" caption="Recuento de ID 2" measure="1" displayFolder="" measureGroup="Rango" count="0" hidden="1">
      <extLst>
        <ext xmlns:x15="http://schemas.microsoft.com/office/spreadsheetml/2010/11/main" uri="{B97F6D7D-B522-45F9-BDA1-12C45D357490}">
          <x15:cacheHierarchy aggregatedColumn="9"/>
        </ext>
      </extLst>
    </cacheHierarchy>
    <cacheHierarchy uniqueName="[Measures].[Recuento distinto de ID 2]" caption="Recuento distinto de ID 2" measure="1" displayFolder="" measureGroup="Rango" count="0" oneField="1" hidden="1">
      <fieldsUsage count="1">
        <fieldUsage x="1"/>
      </fieldsUsage>
      <extLst>
        <ext xmlns:x15="http://schemas.microsoft.com/office/spreadsheetml/2010/11/main" uri="{B97F6D7D-B522-45F9-BDA1-12C45D357490}">
          <x15:cacheHierarchy aggregatedColumn="9"/>
        </ext>
      </extLst>
    </cacheHierarchy>
  </cacheHierarchies>
  <kpis count="0"/>
  <dimensions count="3">
    <dimension measure="1" name="Measures" uniqueName="[Measures]" caption="Measures"/>
    <dimension name="Range 1" uniqueName="[Range 1]" caption="Range 1"/>
    <dimension name="Rango" uniqueName="[Rango]" caption="Rango"/>
  </dimensions>
  <measureGroups count="2">
    <measureGroup name="Range 1" caption="Range 1"/>
    <measureGroup name="Rango" caption="Rango"/>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langel Graciel Peña Cuello" refreshedDate="46213.424013888885" backgroundQuery="1" createdVersion="3" refreshedVersion="8" minRefreshableVersion="3" recordCount="0" supportSubquery="1" supportAdvancedDrill="1" xr:uid="{5999F7AE-7330-42AC-8811-916C152A247C}">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Range 1].[ID]" caption="ID" attribute="1" defaultMemberUniqueName="[Range 1].[ID].[All]" allUniqueName="[Range 1].[ID].[All]" dimensionUniqueName="[Range 1]" displayFolder="" count="0" memberValueDatatype="130" unbalanced="0"/>
    <cacheHierarchy uniqueName="[Range 1].[NO_CEDULA]" caption="NO_CEDULA" attribute="1" defaultMemberUniqueName="[Range 1].[NO_CEDULA].[All]" allUniqueName="[Range 1].[NO_CEDULA].[All]" dimensionUniqueName="[Range 1]" displayFolder="" count="0" memberValueDatatype="130" unbalanced="0"/>
    <cacheHierarchy uniqueName="[Range 1].[NO_PENSIONADO]" caption="NO_PENSIONADO" attribute="1" defaultMemberUniqueName="[Range 1].[NO_PENSIONADO].[All]" allUniqueName="[Range 1].[NO_PENSIONADO].[All]" dimensionUniqueName="[Range 1]" displayFolder="" count="0" memberValueDatatype="20" unbalanced="0"/>
    <cacheHierarchy uniqueName="[Range 1].[PERIODO]" caption="PERIODO" attribute="1" time="1" defaultMemberUniqueName="[Range 1].[PERIODO].[All]" allUniqueName="[Range 1].[PERIODO].[All]" dimensionUniqueName="[Range 1]" displayFolder="" count="0" memberValueDatatype="7" unbalanced="0"/>
    <cacheHierarchy uniqueName="[Range 1].[SEXO]" caption="SEXO" attribute="1" defaultMemberUniqueName="[Range 1].[SEXO].[All]" allUniqueName="[Range 1].[SEXO].[All]" dimensionUniqueName="[Range 1]" displayFolder="" count="0" memberValueDatatype="130" unbalanced="0"/>
    <cacheHierarchy uniqueName="[Range 1].[NO_PENSION]" caption="NO_PENSION" attribute="1" defaultMemberUniqueName="[Range 1].[NO_PENSION].[All]" allUniqueName="[Range 1].[NO_PENSION].[All]" dimensionUniqueName="[Range 1]" displayFolder="" count="0" memberValueDatatype="20" unbalanced="0"/>
    <cacheHierarchy uniqueName="[Range 1].[MONTO_PENSION]" caption="MONTO_PENSION" attribute="1" defaultMemberUniqueName="[Range 1].[MONTO_PENSION].[All]" allUniqueName="[Range 1].[MONTO_PENSION].[All]" dimensionUniqueName="[Range 1]" displayFolder="" count="0" memberValueDatatype="5" unbalanced="0"/>
    <cacheHierarchy uniqueName="[Range 1].[TIPO_NOMINA]" caption="TIPO_NOMINA" attribute="1" defaultMemberUniqueName="[Range 1].[TIPO_NOMINA].[All]" allUniqueName="[Range 1].[TIPO_NOMINA].[All]" dimensionUniqueName="[Range 1]" displayFolder="" count="0" memberValueDatatype="130" unbalanced="0"/>
    <cacheHierarchy uniqueName="[Range 1].[PERIODO (mes)]" caption="PERIODO (mes)" attribute="1" defaultMemberUniqueName="[Range 1].[PERIODO (mes)].[All]" allUniqueName="[Range 1].[PERIODO (mes)].[All]" dimensionUniqueName="[Range 1]" displayFolder="" count="0" memberValueDatatype="130" unbalanced="0"/>
    <cacheHierarchy uniqueName="[Rango].[ID]" caption="ID" attribute="1" defaultMemberUniqueName="[Rango].[ID].[All]" allUniqueName="[Rango].[ID].[All]" dimensionUniqueName="[Rango]" displayFolder="" count="0" memberValueDatatype="130" unbalanced="0"/>
    <cacheHierarchy uniqueName="[Rango].[NO_CEDULA]" caption="NO_CEDULA" attribute="1" defaultMemberUniqueName="[Rango].[NO_CEDULA].[All]" allUniqueName="[Rango].[NO_CEDULA].[All]" dimensionUniqueName="[Rango]" displayFolder="" count="0" memberValueDatatype="130" unbalanced="0"/>
    <cacheHierarchy uniqueName="[Rango].[NO_PENSIONADO]" caption="NO_PENSIONADO" attribute="1" defaultMemberUniqueName="[Rango].[NO_PENSIONADO].[All]" allUniqueName="[Rango].[NO_PENSIONADO].[All]" dimensionUniqueName="[Rango]" displayFolder="" count="0" memberValueDatatype="20" unbalanced="0"/>
    <cacheHierarchy uniqueName="[Rango].[PERIODO]" caption="PERIODO" attribute="1" time="1" defaultMemberUniqueName="[Rango].[PERIODO].[All]" allUniqueName="[Rango].[PERIODO].[All]" dimensionUniqueName="[Rango]" displayFolder="" count="2" memberValueDatatype="7" unbalanced="0"/>
    <cacheHierarchy uniqueName="[Rango].[SEXO]" caption="SEXO" attribute="1" defaultMemberUniqueName="[Rango].[SEXO].[All]" allUniqueName="[Rango].[SEXO].[All]" dimensionUniqueName="[Rango]" displayFolder="" count="0" memberValueDatatype="130" unbalanced="0"/>
    <cacheHierarchy uniqueName="[Rango].[NO_PENSION]" caption="NO_PENSION" attribute="1" defaultMemberUniqueName="[Rango].[NO_PENSION].[All]" allUniqueName="[Rango].[NO_PENSION].[All]" dimensionUniqueName="[Rango]" displayFolder="" count="0" memberValueDatatype="20" unbalanced="0"/>
    <cacheHierarchy uniqueName="[Rango].[MONTO_PENSION]" caption="MONTO_PENSION" attribute="1" defaultMemberUniqueName="[Rango].[MONTO_PENSION].[All]" allUniqueName="[Rango].[MONTO_PENSION].[All]" dimensionUniqueName="[Rango]" displayFolder="" count="0" memberValueDatatype="5" unbalanced="0"/>
    <cacheHierarchy uniqueName="[Rango].[TIPO_NOMINA]" caption="TIPO_NOMINA" attribute="1" defaultMemberUniqueName="[Rango].[TIPO_NOMINA].[All]" allUniqueName="[Rango].[TIPO_NOMINA].[All]" dimensionUniqueName="[Rango]" displayFolder="" count="0" memberValueDatatype="130" unbalanced="0"/>
    <cacheHierarchy uniqueName="[Range 1].[PERIODO (índice de meses)]" caption="PERIODO (índice de meses)" attribute="1" defaultMemberUniqueName="[Range 1].[PERIODO (índice de meses)].[All]" allUniqueName="[Range 1].[PERIODO (índice de meses)].[All]" dimensionUniqueName="[Range 1]" displayFolder="" count="0" memberValueDatatype="20" unbalanced="0" hidden="1"/>
    <cacheHierarchy uniqueName="[Measures].[__XL_Count Range 1]" caption="__XL_Count Range 1" measure="1" displayFolder="" measureGroup="Range 1" count="0" hidden="1"/>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Sum of NO_PENSIONADO 2]" caption="Sum of NO_PENSIONADO 2" measure="1" displayFolder="" measureGroup="Range 1" count="0" hidden="1">
      <extLst>
        <ext xmlns:x15="http://schemas.microsoft.com/office/spreadsheetml/2010/11/main" uri="{B97F6D7D-B522-45F9-BDA1-12C45D357490}">
          <x15:cacheHierarchy aggregatedColumn="2"/>
        </ext>
      </extLst>
    </cacheHierarchy>
    <cacheHierarchy uniqueName="[Measures].[Distinct Count of NO_PENSIONADO 2]" caption="Distinct Count of NO_PENSIONADO 2" measure="1" displayFolder="" measureGroup="Range 1" count="0" hidden="1">
      <extLst>
        <ext xmlns:x15="http://schemas.microsoft.com/office/spreadsheetml/2010/11/main" uri="{B97F6D7D-B522-45F9-BDA1-12C45D357490}">
          <x15:cacheHierarchy aggregatedColumn="2"/>
        </ext>
      </extLst>
    </cacheHierarchy>
    <cacheHierarchy uniqueName="[Measures].[Count of NO_CEDULA 2]" caption="Count of NO_CEDULA 2" measure="1" displayFolder="" measureGroup="Range 1" count="0" hidden="1">
      <extLst>
        <ext xmlns:x15="http://schemas.microsoft.com/office/spreadsheetml/2010/11/main" uri="{B97F6D7D-B522-45F9-BDA1-12C45D357490}">
          <x15:cacheHierarchy aggregatedColumn="1"/>
        </ext>
      </extLst>
    </cacheHierarchy>
    <cacheHierarchy uniqueName="[Measures].[Distinct Count of NO_CEDULA 2]" caption="Distinct Count of NO_CEDULA 2" measure="1" displayFolder="" measureGroup="Range 1" count="0" hidden="1">
      <extLst>
        <ext xmlns:x15="http://schemas.microsoft.com/office/spreadsheetml/2010/11/main" uri="{B97F6D7D-B522-45F9-BDA1-12C45D357490}">
          <x15:cacheHierarchy aggregatedColumn="1"/>
        </ext>
      </extLst>
    </cacheHierarchy>
    <cacheHierarchy uniqueName="[Measures].[Suma de NO_PENSION]" caption="Suma de NO_PENSION" measure="1" displayFolder="" measureGroup="Range 1" count="0" hidden="1">
      <extLst>
        <ext xmlns:x15="http://schemas.microsoft.com/office/spreadsheetml/2010/11/main" uri="{B97F6D7D-B522-45F9-BDA1-12C45D357490}">
          <x15:cacheHierarchy aggregatedColumn="5"/>
        </ext>
      </extLst>
    </cacheHierarchy>
    <cacheHierarchy uniqueName="[Measures].[Recuento de ID]" caption="Recuento de ID" measure="1" displayFolder="" measureGroup="Range 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Range 1" count="0" hidden="1">
      <extLst>
        <ext xmlns:x15="http://schemas.microsoft.com/office/spreadsheetml/2010/11/main" uri="{B97F6D7D-B522-45F9-BDA1-12C45D357490}">
          <x15:cacheHierarchy aggregatedColumn="0"/>
        </ext>
      </extLst>
    </cacheHierarchy>
    <cacheHierarchy uniqueName="[Measures].[Suma de MONTO_PENSION]" caption="Suma de MONTO_PENSION" measure="1" displayFolder="" measureGroup="Range 1" count="0" hidden="1">
      <extLst>
        <ext xmlns:x15="http://schemas.microsoft.com/office/spreadsheetml/2010/11/main" uri="{B97F6D7D-B522-45F9-BDA1-12C45D357490}">
          <x15:cacheHierarchy aggregatedColumn="6"/>
        </ext>
      </extLst>
    </cacheHierarchy>
    <cacheHierarchy uniqueName="[Measures].[Recuento distinto de NO_PENSION]" caption="Recuento distinto de NO_PENSION" measure="1" displayFolder="" measureGroup="Range 1" count="0" hidden="1">
      <extLst>
        <ext xmlns:x15="http://schemas.microsoft.com/office/spreadsheetml/2010/11/main" uri="{B97F6D7D-B522-45F9-BDA1-12C45D357490}">
          <x15:cacheHierarchy aggregatedColumn="5"/>
        </ext>
      </extLst>
    </cacheHierarchy>
    <cacheHierarchy uniqueName="[Measures].[Recuento distinto de MONTO_PENSION]" caption="Recuento distinto de MONTO_PENSION" measure="1" displayFolder="" measureGroup="Range 1" count="0" hidden="1">
      <extLst>
        <ext xmlns:x15="http://schemas.microsoft.com/office/spreadsheetml/2010/11/main" uri="{B97F6D7D-B522-45F9-BDA1-12C45D357490}">
          <x15:cacheHierarchy aggregatedColumn="6"/>
        </ext>
      </extLst>
    </cacheHierarchy>
    <cacheHierarchy uniqueName="[Measures].[Recuento de SEXO]" caption="Recuento de SEXO" measure="1" displayFolder="" measureGroup="Range 1" count="0" hidden="1">
      <extLst>
        <ext xmlns:x15="http://schemas.microsoft.com/office/spreadsheetml/2010/11/main" uri="{B97F6D7D-B522-45F9-BDA1-12C45D357490}">
          <x15:cacheHierarchy aggregatedColumn="4"/>
        </ext>
      </extLst>
    </cacheHierarchy>
    <cacheHierarchy uniqueName="[Measures].[Recuento de NO_PENSION]" caption="Recuento de NO_PENSION" measure="1" displayFolder="" measureGroup="Range 1" count="0" hidden="1">
      <extLst>
        <ext xmlns:x15="http://schemas.microsoft.com/office/spreadsheetml/2010/11/main" uri="{B97F6D7D-B522-45F9-BDA1-12C45D357490}">
          <x15:cacheHierarchy aggregatedColumn="5"/>
        </ext>
      </extLst>
    </cacheHierarchy>
    <cacheHierarchy uniqueName="[Measures].[Recuento de ID 2]" caption="Recuento de ID 2" measure="1" displayFolder="" measureGroup="Rango" count="0" hidden="1">
      <extLst>
        <ext xmlns:x15="http://schemas.microsoft.com/office/spreadsheetml/2010/11/main" uri="{B97F6D7D-B522-45F9-BDA1-12C45D357490}">
          <x15:cacheHierarchy aggregatedColumn="9"/>
        </ext>
      </extLst>
    </cacheHierarchy>
    <cacheHierarchy uniqueName="[Measures].[Recuento distinto de ID 2]" caption="Recuento distinto de ID 2" measure="1" displayFolder="" measureGroup="Rango" count="0" hidden="1">
      <extLst>
        <ext xmlns:x15="http://schemas.microsoft.com/office/spreadsheetml/2010/11/main" uri="{B97F6D7D-B522-45F9-BDA1-12C45D357490}">
          <x15:cacheHierarchy aggregatedColumn="9"/>
        </ext>
      </extLst>
    </cacheHierarchy>
  </cacheHierarchies>
  <kpis count="0"/>
  <extLst>
    <ext xmlns:x14="http://schemas.microsoft.com/office/spreadsheetml/2009/9/main" uri="{725AE2AE-9491-48be-B2B4-4EB974FC3084}">
      <x14:pivotCacheDefinition slicerData="1" pivotCacheId="1909201473"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A6E1186-EEEC-41DA-9F35-445C5B4B509C}" name="TablaDinámica12"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3">
    <pivotField axis="axisRow" allDrilled="1" subtotalTop="0" showAll="0" dataSourceSort="1" defaultSubtotal="0" defaultAttributeDrillState="1">
      <items count="3">
        <item x="0"/>
        <item x="1"/>
        <item x="2"/>
      </items>
    </pivotField>
    <pivotField dataField="1" subtotalTop="0" showAll="0" defaultSubtotal="0"/>
    <pivotField allDrilled="1" subtotalTop="0" showAll="0" dataSourceSort="1" defaultSubtotal="0" defaultAttributeDrillState="1"/>
  </pivotFields>
  <rowFields count="1">
    <field x="0"/>
  </rowFields>
  <rowItems count="4">
    <i>
      <x/>
    </i>
    <i>
      <x v="1"/>
    </i>
    <i>
      <x v="2"/>
    </i>
    <i t="grand">
      <x/>
    </i>
  </rowItems>
  <colItems count="1">
    <i/>
  </colItems>
  <dataFields count="1">
    <dataField name="Recuento distinto de ID" fld="1" subtotal="count" baseField="0" baseItem="0">
      <extLst>
        <ext xmlns:x15="http://schemas.microsoft.com/office/spreadsheetml/2010/11/main" uri="{FABC7310-3BB5-11E1-824E-6D434824019B}">
          <x15:dataField isCountDistinct="1"/>
        </ext>
      </extLst>
    </dataField>
  </dataFields>
  <pivotHierarchies count="3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Rango].[PERIODO].&amp;[2026-06-01T00:00:00]"/>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Recuento distinto de ID"/>
  </pivotHierarchies>
  <pivotTableStyleInfo name="PivotStyleLight16" showRowHeaders="1" showColHeaders="1" showRowStripes="0" showColStripes="0" showLastColumn="1"/>
  <rowHierarchiesUsage count="1">
    <rowHierarchyUsage hierarchyUsage="1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Ej. Data cruda!$A$1:$H$817645">
        <x15:activeTabTopLevelEntity name="[Rango]"/>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ERIODO" xr10:uid="{02EFFEC5-3C90-494F-B9C4-73C2DC357738}" sourceName="[Rango].[PERIODO]">
  <pivotTables>
    <pivotTable tabId="7" name="TablaDinámica12"/>
  </pivotTables>
  <data>
    <olap pivotCacheId="1909201473">
      <levels count="2">
        <level uniqueName="[Rango].[PERIODO].[(All)]" sourceCaption="(All)" count="0"/>
        <level uniqueName="[Rango].[PERIODO].[PERIODO]" sourceCaption="PERIODO" count="3">
          <ranges>
            <range startItem="0">
              <i n="[Rango].[PERIODO].&amp;[2026-04-01T00:00:00]" c="01/04/2026"/>
              <i n="[Rango].[PERIODO].&amp;[2026-05-01T00:00:00]" c="01/05/2026"/>
              <i n="[Rango].[PERIODO].&amp;[2026-06-01T00:00:00]" c="01/06/2026"/>
            </range>
          </ranges>
        </level>
      </levels>
      <selections count="1">
        <selection n="[Rango].[PERIODO].&amp;[2026-06-01T00:00:00]"/>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ERIODO 1" xr10:uid="{11090210-37E4-4F89-AA06-09670E1A0FD6}" cache="SegmentaciónDeDatos_PERIODO" caption="PERIODO" level="1"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83CD-FFBA-4231-B766-C80342EE3916}">
  <sheetPr>
    <pageSetUpPr fitToPage="1"/>
  </sheetPr>
  <dimension ref="A5:J39"/>
  <sheetViews>
    <sheetView showGridLines="0" tabSelected="1" zoomScaleNormal="100" workbookViewId="0">
      <selection activeCell="A6" sqref="A6:H6"/>
    </sheetView>
  </sheetViews>
  <sheetFormatPr baseColWidth="10" defaultColWidth="8.7109375" defaultRowHeight="15" x14ac:dyDescent="0.25"/>
  <cols>
    <col min="1" max="1" width="16.140625" customWidth="1"/>
    <col min="2" max="2" width="16" customWidth="1"/>
    <col min="3" max="3" width="17.28515625" customWidth="1"/>
    <col min="4" max="7" width="13" customWidth="1"/>
    <col min="8" max="8" width="16.85546875" customWidth="1"/>
    <col min="9" max="9" width="16.7109375" customWidth="1"/>
    <col min="10" max="10" width="15" customWidth="1"/>
  </cols>
  <sheetData>
    <row r="5" spans="1:9" ht="20.25" x14ac:dyDescent="0.3">
      <c r="A5" s="55" t="s">
        <v>0</v>
      </c>
      <c r="B5" s="55"/>
      <c r="C5" s="55"/>
      <c r="D5" s="55"/>
      <c r="E5" s="55"/>
      <c r="F5" s="55"/>
      <c r="G5" s="55"/>
      <c r="H5" s="55"/>
    </row>
    <row r="6" spans="1:9" ht="18" x14ac:dyDescent="0.25">
      <c r="A6" s="56" t="s">
        <v>1</v>
      </c>
      <c r="B6" s="56"/>
      <c r="C6" s="56"/>
      <c r="D6" s="56"/>
      <c r="E6" s="56"/>
      <c r="F6" s="56"/>
      <c r="G6" s="56"/>
      <c r="H6" s="56"/>
    </row>
    <row r="7" spans="1:9" ht="18.75" x14ac:dyDescent="0.3">
      <c r="A7" s="57" t="s">
        <v>2</v>
      </c>
      <c r="B7" s="57"/>
      <c r="C7" s="57"/>
      <c r="D7" s="57"/>
      <c r="E7" s="57"/>
      <c r="F7" s="57"/>
      <c r="G7" s="57"/>
      <c r="H7" s="57"/>
    </row>
    <row r="8" spans="1:9" ht="15.75" x14ac:dyDescent="0.25">
      <c r="A8" s="46" t="s">
        <v>3</v>
      </c>
      <c r="B8" s="46"/>
      <c r="C8" s="46"/>
      <c r="D8" s="46"/>
      <c r="E8" s="46"/>
      <c r="F8" s="46"/>
      <c r="G8" s="46"/>
      <c r="H8" s="46"/>
      <c r="I8" s="37"/>
    </row>
    <row r="10" spans="1:9" ht="18" customHeight="1" x14ac:dyDescent="0.25">
      <c r="A10" s="30" t="s">
        <v>4</v>
      </c>
      <c r="B10" s="30"/>
      <c r="C10" s="30"/>
      <c r="D10" s="30"/>
      <c r="E10" s="30"/>
      <c r="F10" s="30"/>
      <c r="G10" s="30"/>
      <c r="H10" s="30"/>
    </row>
    <row r="11" spans="1:9" ht="18" customHeight="1" x14ac:dyDescent="0.25">
      <c r="A11" s="53" t="s">
        <v>5</v>
      </c>
      <c r="B11" s="42" t="s">
        <v>6</v>
      </c>
      <c r="C11" s="42" t="s">
        <v>7</v>
      </c>
      <c r="D11" s="44" t="s">
        <v>8</v>
      </c>
      <c r="E11" s="45"/>
      <c r="F11" s="45"/>
      <c r="G11" s="45"/>
      <c r="H11" s="42" t="s">
        <v>9</v>
      </c>
    </row>
    <row r="12" spans="1:9" ht="40.15" customHeight="1" x14ac:dyDescent="0.25">
      <c r="A12" s="54"/>
      <c r="B12" s="43"/>
      <c r="C12" s="43"/>
      <c r="D12" s="29" t="s">
        <v>10</v>
      </c>
      <c r="E12" s="29" t="s">
        <v>11</v>
      </c>
      <c r="F12" s="29" t="s">
        <v>12</v>
      </c>
      <c r="G12" s="29" t="s">
        <v>13</v>
      </c>
      <c r="H12" s="43"/>
    </row>
    <row r="13" spans="1:9" x14ac:dyDescent="0.25">
      <c r="A13" s="28" t="s">
        <v>14</v>
      </c>
      <c r="B13" s="20">
        <v>182098</v>
      </c>
      <c r="C13" s="20">
        <v>169192</v>
      </c>
      <c r="D13" s="20">
        <v>89853</v>
      </c>
      <c r="E13" s="20">
        <v>79339</v>
      </c>
      <c r="F13" s="21">
        <f>D13/C13</f>
        <v>0.53107120904061655</v>
      </c>
      <c r="G13" s="21">
        <f>E13/C13</f>
        <v>0.46892879095938345</v>
      </c>
      <c r="H13" s="19">
        <v>9238694676.170002</v>
      </c>
    </row>
    <row r="14" spans="1:9" x14ac:dyDescent="0.25">
      <c r="A14" s="28" t="s">
        <v>15</v>
      </c>
      <c r="B14" s="23">
        <v>27475</v>
      </c>
      <c r="C14" s="23">
        <v>27359</v>
      </c>
      <c r="D14" s="23">
        <v>19475</v>
      </c>
      <c r="E14" s="23">
        <v>7885</v>
      </c>
      <c r="F14" s="21">
        <f>D14/C14</f>
        <v>0.71183157279140319</v>
      </c>
      <c r="G14" s="21">
        <f>E14/C14</f>
        <v>0.2882049782521291</v>
      </c>
      <c r="H14" s="22">
        <v>2671477980.8000093</v>
      </c>
    </row>
    <row r="15" spans="1:9" x14ac:dyDescent="0.25">
      <c r="A15" s="28" t="s">
        <v>16</v>
      </c>
      <c r="B15" s="20">
        <v>64479</v>
      </c>
      <c r="C15" s="20">
        <v>64479</v>
      </c>
      <c r="D15" s="20">
        <v>30027</v>
      </c>
      <c r="E15" s="20">
        <v>34452</v>
      </c>
      <c r="F15" s="21">
        <f>D15/C15</f>
        <v>0.46568650258223609</v>
      </c>
      <c r="G15" s="21">
        <f>E15/C15</f>
        <v>0.53431349741776391</v>
      </c>
      <c r="H15" s="19">
        <v>1158078000</v>
      </c>
    </row>
    <row r="16" spans="1:9" x14ac:dyDescent="0.25">
      <c r="A16" s="31" t="s">
        <v>17</v>
      </c>
      <c r="B16" s="32">
        <f>SUM(B13:B15)</f>
        <v>274052</v>
      </c>
      <c r="C16" s="32">
        <f>SUM(C13:C15)</f>
        <v>261030</v>
      </c>
      <c r="D16" s="32">
        <f>SUM(D13:D15)</f>
        <v>139355</v>
      </c>
      <c r="E16" s="32">
        <f>SUM(E13:E15)</f>
        <v>121676</v>
      </c>
      <c r="F16" s="33">
        <f>D16/C16</f>
        <v>0.53386583917557373</v>
      </c>
      <c r="G16" s="33">
        <f>E16/C16</f>
        <v>0.46613799180170862</v>
      </c>
      <c r="H16" s="34">
        <f>SUM(H13:H15)</f>
        <v>13068250656.970011</v>
      </c>
    </row>
    <row r="18" spans="1:9" ht="18" customHeight="1" x14ac:dyDescent="0.25">
      <c r="A18" s="58" t="s">
        <v>18</v>
      </c>
      <c r="B18" s="58"/>
      <c r="C18" s="58"/>
      <c r="D18" s="58"/>
      <c r="E18" s="58"/>
      <c r="F18" s="58"/>
      <c r="G18" s="58"/>
      <c r="H18" s="58"/>
      <c r="I18" s="58"/>
    </row>
    <row r="19" spans="1:9" ht="18" customHeight="1" x14ac:dyDescent="0.25">
      <c r="A19" s="53" t="s">
        <v>5</v>
      </c>
      <c r="B19" s="42" t="s">
        <v>19</v>
      </c>
      <c r="C19" s="42" t="s">
        <v>6</v>
      </c>
      <c r="D19" s="42" t="s">
        <v>7</v>
      </c>
      <c r="E19" s="44" t="s">
        <v>8</v>
      </c>
      <c r="F19" s="45"/>
      <c r="G19" s="45"/>
      <c r="H19" s="45"/>
      <c r="I19" s="42" t="s">
        <v>9</v>
      </c>
    </row>
    <row r="20" spans="1:9" ht="27.75" customHeight="1" x14ac:dyDescent="0.25">
      <c r="A20" s="54"/>
      <c r="B20" s="43"/>
      <c r="C20" s="43"/>
      <c r="D20" s="43"/>
      <c r="E20" s="29" t="s">
        <v>10</v>
      </c>
      <c r="F20" s="29" t="s">
        <v>11</v>
      </c>
      <c r="G20" s="29" t="s">
        <v>12</v>
      </c>
      <c r="H20" s="29" t="s">
        <v>13</v>
      </c>
      <c r="I20" s="43"/>
    </row>
    <row r="21" spans="1:9" x14ac:dyDescent="0.25">
      <c r="A21" s="49" t="s">
        <v>14</v>
      </c>
      <c r="B21" s="24" t="s">
        <v>20</v>
      </c>
      <c r="C21" s="26">
        <v>182098</v>
      </c>
      <c r="D21" s="26">
        <v>169192</v>
      </c>
      <c r="E21" s="26">
        <v>89853</v>
      </c>
      <c r="F21" s="26">
        <v>79339</v>
      </c>
      <c r="G21" s="27">
        <f>E21/D21</f>
        <v>0.53107120904061655</v>
      </c>
      <c r="H21" s="27">
        <f>F21/D21</f>
        <v>0.46892879095938345</v>
      </c>
      <c r="I21" s="25">
        <v>3107026937.9799995</v>
      </c>
    </row>
    <row r="22" spans="1:9" x14ac:dyDescent="0.25">
      <c r="A22" s="50"/>
      <c r="B22" s="24" t="s">
        <v>21</v>
      </c>
      <c r="C22" s="26">
        <v>180857</v>
      </c>
      <c r="D22" s="26">
        <v>167960</v>
      </c>
      <c r="E22" s="26">
        <v>89211</v>
      </c>
      <c r="F22" s="26">
        <v>78749</v>
      </c>
      <c r="G22" s="27">
        <f t="shared" ref="G22:G30" si="0">E22/D22</f>
        <v>0.5311443200762086</v>
      </c>
      <c r="H22" s="27">
        <f t="shared" ref="H22:H30" si="1">F22/D22</f>
        <v>0.4688556799237914</v>
      </c>
      <c r="I22" s="25">
        <v>3077050666.0900006</v>
      </c>
    </row>
    <row r="23" spans="1:9" x14ac:dyDescent="0.25">
      <c r="A23" s="51"/>
      <c r="B23" s="24" t="s">
        <v>22</v>
      </c>
      <c r="C23" s="26">
        <v>179766</v>
      </c>
      <c r="D23" s="26">
        <v>166863</v>
      </c>
      <c r="E23" s="26">
        <v>88631</v>
      </c>
      <c r="F23" s="26">
        <v>78232</v>
      </c>
      <c r="G23" s="27">
        <f>E23/D23</f>
        <v>0.53116029317464031</v>
      </c>
      <c r="H23" s="27">
        <f>F23/D23</f>
        <v>0.46883970682535975</v>
      </c>
      <c r="I23" s="25">
        <v>3054617072.1000013</v>
      </c>
    </row>
    <row r="24" spans="1:9" x14ac:dyDescent="0.25">
      <c r="A24" s="35"/>
      <c r="B24" s="35"/>
      <c r="C24" s="40">
        <f>C21</f>
        <v>182098</v>
      </c>
      <c r="D24" s="40">
        <f>D21</f>
        <v>169192</v>
      </c>
      <c r="E24" s="40">
        <f>E21</f>
        <v>89853</v>
      </c>
      <c r="F24" s="40">
        <f>F21</f>
        <v>79339</v>
      </c>
      <c r="G24" s="41">
        <f t="shared" si="0"/>
        <v>0.53107120904061655</v>
      </c>
      <c r="H24" s="41">
        <f t="shared" si="1"/>
        <v>0.46892879095938345</v>
      </c>
      <c r="I24" s="36">
        <f>SUM(I21:I23)</f>
        <v>9238694676.170002</v>
      </c>
    </row>
    <row r="25" spans="1:9" x14ac:dyDescent="0.25">
      <c r="A25" s="49" t="s">
        <v>15</v>
      </c>
      <c r="B25" s="24" t="s">
        <v>20</v>
      </c>
      <c r="C25" s="26">
        <v>27475</v>
      </c>
      <c r="D25" s="26">
        <v>27359</v>
      </c>
      <c r="E25" s="26">
        <v>19475</v>
      </c>
      <c r="F25" s="26">
        <v>7885</v>
      </c>
      <c r="G25" s="27">
        <f>E25/D25</f>
        <v>0.71183157279140319</v>
      </c>
      <c r="H25" s="27">
        <f>F25/D25</f>
        <v>0.2882049782521291</v>
      </c>
      <c r="I25" s="25">
        <v>904327056.97000325</v>
      </c>
    </row>
    <row r="26" spans="1:9" x14ac:dyDescent="0.25">
      <c r="A26" s="50"/>
      <c r="B26" s="24" t="s">
        <v>21</v>
      </c>
      <c r="C26" s="26">
        <v>27494</v>
      </c>
      <c r="D26" s="26">
        <v>27377</v>
      </c>
      <c r="E26" s="26">
        <v>19499</v>
      </c>
      <c r="F26" s="26">
        <v>7879</v>
      </c>
      <c r="G26" s="27">
        <f t="shared" si="0"/>
        <v>0.71224020162910473</v>
      </c>
      <c r="H26" s="27">
        <f t="shared" si="1"/>
        <v>0.28779632538262045</v>
      </c>
      <c r="I26" s="25">
        <v>903970704.49000335</v>
      </c>
    </row>
    <row r="27" spans="1:9" x14ac:dyDescent="0.25">
      <c r="A27" s="51"/>
      <c r="B27" s="24" t="s">
        <v>22</v>
      </c>
      <c r="C27" s="26">
        <v>26941</v>
      </c>
      <c r="D27" s="26">
        <v>26826</v>
      </c>
      <c r="E27" s="26">
        <v>19035</v>
      </c>
      <c r="F27" s="26">
        <v>7792</v>
      </c>
      <c r="G27" s="27">
        <f>E27/D27</f>
        <v>0.70957280250503241</v>
      </c>
      <c r="H27" s="27">
        <f>F27/D27</f>
        <v>0.29046447476328935</v>
      </c>
      <c r="I27" s="25">
        <v>863180219.34000254</v>
      </c>
    </row>
    <row r="28" spans="1:9" x14ac:dyDescent="0.25">
      <c r="A28" s="35"/>
      <c r="B28" s="35"/>
      <c r="C28" s="40">
        <f>+C25</f>
        <v>27475</v>
      </c>
      <c r="D28" s="40">
        <f>+D25</f>
        <v>27359</v>
      </c>
      <c r="E28" s="40">
        <f>+E25</f>
        <v>19475</v>
      </c>
      <c r="F28" s="40">
        <f>+F25</f>
        <v>7885</v>
      </c>
      <c r="G28" s="41">
        <f t="shared" si="0"/>
        <v>0.71183157279140319</v>
      </c>
      <c r="H28" s="41">
        <f t="shared" si="1"/>
        <v>0.2882049782521291</v>
      </c>
      <c r="I28" s="36">
        <f>SUM(I25:I27)</f>
        <v>2671477980.8000093</v>
      </c>
    </row>
    <row r="29" spans="1:9" x14ac:dyDescent="0.25">
      <c r="A29" s="38"/>
      <c r="B29" s="24" t="s">
        <v>20</v>
      </c>
      <c r="C29" s="26">
        <v>64479</v>
      </c>
      <c r="D29" s="26">
        <v>64479</v>
      </c>
      <c r="E29" s="26">
        <v>30027</v>
      </c>
      <c r="F29" s="26">
        <v>34452</v>
      </c>
      <c r="G29" s="27">
        <f>E29/D29</f>
        <v>0.46568650258223609</v>
      </c>
      <c r="H29" s="27">
        <f>F29/D29</f>
        <v>0.53431349741776391</v>
      </c>
      <c r="I29" s="25">
        <v>386874000</v>
      </c>
    </row>
    <row r="30" spans="1:9" x14ac:dyDescent="0.25">
      <c r="A30" s="38" t="s">
        <v>16</v>
      </c>
      <c r="B30" s="24" t="s">
        <v>21</v>
      </c>
      <c r="C30" s="26">
        <v>64362</v>
      </c>
      <c r="D30" s="26">
        <v>64362</v>
      </c>
      <c r="E30" s="26">
        <v>29989</v>
      </c>
      <c r="F30" s="26">
        <v>34373</v>
      </c>
      <c r="G30" s="27">
        <f t="shared" si="0"/>
        <v>0.46594263695969673</v>
      </c>
      <c r="H30" s="27">
        <f t="shared" si="1"/>
        <v>0.53405736304030327</v>
      </c>
      <c r="I30" s="25">
        <v>386172000</v>
      </c>
    </row>
    <row r="31" spans="1:9" x14ac:dyDescent="0.25">
      <c r="A31" s="38"/>
      <c r="B31" s="24" t="s">
        <v>22</v>
      </c>
      <c r="C31" s="26">
        <v>64172</v>
      </c>
      <c r="D31" s="26">
        <v>64172</v>
      </c>
      <c r="E31" s="26">
        <v>29908</v>
      </c>
      <c r="F31" s="26">
        <v>34264</v>
      </c>
      <c r="G31" s="27">
        <f>E31/D31</f>
        <v>0.46605996384716075</v>
      </c>
      <c r="H31" s="27">
        <f>F31/D31</f>
        <v>0.53394003615283925</v>
      </c>
      <c r="I31" s="25">
        <v>385032000</v>
      </c>
    </row>
    <row r="32" spans="1:9" x14ac:dyDescent="0.25">
      <c r="A32" s="35"/>
      <c r="B32" s="35"/>
      <c r="C32" s="40">
        <f>+C29</f>
        <v>64479</v>
      </c>
      <c r="D32" s="40">
        <f>+D29</f>
        <v>64479</v>
      </c>
      <c r="E32" s="40">
        <f>+E29</f>
        <v>30027</v>
      </c>
      <c r="F32" s="40">
        <f>+F29</f>
        <v>34452</v>
      </c>
      <c r="G32" s="41">
        <f>E32/D32</f>
        <v>0.46568650258223609</v>
      </c>
      <c r="H32" s="41">
        <f>F32/D32</f>
        <v>0.53431349741776391</v>
      </c>
      <c r="I32" s="36">
        <f>SUM(I29:I31)</f>
        <v>1158078000</v>
      </c>
    </row>
    <row r="34" spans="1:10" ht="18" customHeight="1" x14ac:dyDescent="0.25">
      <c r="A34" s="52" t="s">
        <v>23</v>
      </c>
      <c r="B34" s="52"/>
      <c r="C34" s="52"/>
      <c r="D34" s="52"/>
      <c r="E34" s="52"/>
      <c r="F34" s="52"/>
      <c r="G34" s="52"/>
      <c r="H34" s="52"/>
      <c r="I34" s="52"/>
      <c r="J34" s="52"/>
    </row>
    <row r="35" spans="1:10" ht="13.5" customHeight="1" x14ac:dyDescent="0.25">
      <c r="A35" s="48" t="s">
        <v>24</v>
      </c>
      <c r="B35" s="48"/>
      <c r="C35" s="48"/>
      <c r="D35" s="48"/>
      <c r="E35" s="48"/>
      <c r="F35" s="48"/>
      <c r="G35" s="48"/>
      <c r="H35" s="48"/>
      <c r="I35" s="48"/>
      <c r="J35" s="48"/>
    </row>
    <row r="36" spans="1:10" ht="14.25" customHeight="1" x14ac:dyDescent="0.25">
      <c r="A36" s="48" t="s">
        <v>25</v>
      </c>
      <c r="B36" s="48"/>
      <c r="C36" s="48"/>
      <c r="D36" s="48"/>
      <c r="E36" s="48"/>
      <c r="F36" s="48"/>
      <c r="G36" s="48"/>
      <c r="H36" s="48"/>
      <c r="I36" s="48"/>
      <c r="J36" s="48"/>
    </row>
    <row r="37" spans="1:10" ht="25.5" customHeight="1" x14ac:dyDescent="0.25">
      <c r="A37" s="48" t="s">
        <v>26</v>
      </c>
      <c r="B37" s="48"/>
      <c r="C37" s="48"/>
      <c r="D37" s="48"/>
      <c r="E37" s="48"/>
      <c r="F37" s="48"/>
      <c r="G37" s="48"/>
      <c r="H37" s="48"/>
      <c r="I37" s="48"/>
      <c r="J37" s="48"/>
    </row>
    <row r="38" spans="1:10" ht="15.75" customHeight="1" x14ac:dyDescent="0.25">
      <c r="A38" s="48" t="s">
        <v>27</v>
      </c>
      <c r="B38" s="48"/>
      <c r="C38" s="48"/>
      <c r="D38" s="48"/>
      <c r="E38" s="48"/>
      <c r="F38" s="48"/>
      <c r="G38" s="48"/>
      <c r="H38" s="48"/>
      <c r="I38" s="48"/>
      <c r="J38" s="48"/>
    </row>
    <row r="39" spans="1:10" ht="18" customHeight="1" x14ac:dyDescent="0.25">
      <c r="A39" s="47" t="s">
        <v>28</v>
      </c>
      <c r="B39" s="47"/>
      <c r="C39" s="47"/>
      <c r="D39" s="47"/>
      <c r="E39" s="47"/>
      <c r="F39" s="47"/>
      <c r="G39" s="47"/>
      <c r="H39" s="47"/>
      <c r="I39" s="47"/>
      <c r="J39" s="47"/>
    </row>
  </sheetData>
  <mergeCells count="24">
    <mergeCell ref="A5:H5"/>
    <mergeCell ref="A6:H6"/>
    <mergeCell ref="A7:H7"/>
    <mergeCell ref="A18:I18"/>
    <mergeCell ref="C11:C12"/>
    <mergeCell ref="B11:B12"/>
    <mergeCell ref="A11:A12"/>
    <mergeCell ref="H11:H12"/>
    <mergeCell ref="I19:I20"/>
    <mergeCell ref="E19:H19"/>
    <mergeCell ref="A8:H8"/>
    <mergeCell ref="A39:J39"/>
    <mergeCell ref="A38:J38"/>
    <mergeCell ref="A37:J37"/>
    <mergeCell ref="A36:J36"/>
    <mergeCell ref="A25:A27"/>
    <mergeCell ref="A34:J34"/>
    <mergeCell ref="A35:J35"/>
    <mergeCell ref="A21:A23"/>
    <mergeCell ref="A19:A20"/>
    <mergeCell ref="B19:B20"/>
    <mergeCell ref="C19:C20"/>
    <mergeCell ref="D19:D20"/>
    <mergeCell ref="D11:G11"/>
  </mergeCells>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D6CB2-40EE-4D72-A600-034D335DF88D}">
  <dimension ref="A3:B7"/>
  <sheetViews>
    <sheetView workbookViewId="0">
      <selection activeCell="I18" sqref="I18"/>
    </sheetView>
  </sheetViews>
  <sheetFormatPr baseColWidth="10" defaultColWidth="11.42578125" defaultRowHeight="15" x14ac:dyDescent="0.25"/>
  <cols>
    <col min="1" max="1" width="17.5703125" bestFit="1" customWidth="1"/>
    <col min="2" max="2" width="22" bestFit="1" customWidth="1"/>
  </cols>
  <sheetData>
    <row r="3" spans="1:2" x14ac:dyDescent="0.25">
      <c r="A3" s="39" t="s">
        <v>29</v>
      </c>
      <c r="B3" t="s">
        <v>30</v>
      </c>
    </row>
    <row r="4" spans="1:2" x14ac:dyDescent="0.25">
      <c r="A4" s="2" t="s">
        <v>31</v>
      </c>
      <c r="B4">
        <v>169192</v>
      </c>
    </row>
    <row r="5" spans="1:2" x14ac:dyDescent="0.25">
      <c r="A5" s="2" t="s">
        <v>32</v>
      </c>
      <c r="B5">
        <v>27359</v>
      </c>
    </row>
    <row r="6" spans="1:2" x14ac:dyDescent="0.25">
      <c r="A6" s="2" t="s">
        <v>33</v>
      </c>
      <c r="B6">
        <v>64479</v>
      </c>
    </row>
    <row r="7" spans="1:2" x14ac:dyDescent="0.25">
      <c r="A7" s="2" t="s">
        <v>34</v>
      </c>
      <c r="B7">
        <v>259895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0505A-8B0E-41A5-B555-3BE934FFAE61}">
  <dimension ref="A8:I21"/>
  <sheetViews>
    <sheetView showGridLines="0" workbookViewId="0">
      <selection activeCell="K17" sqref="K16:K17"/>
    </sheetView>
  </sheetViews>
  <sheetFormatPr baseColWidth="10" defaultColWidth="8.85546875" defaultRowHeight="15" x14ac:dyDescent="0.25"/>
  <cols>
    <col min="2" max="2" width="14.85546875" bestFit="1" customWidth="1"/>
    <col min="3" max="3" width="21.5703125" bestFit="1" customWidth="1"/>
    <col min="4" max="4" width="23.7109375" bestFit="1" customWidth="1"/>
    <col min="5" max="6" width="10.5703125" bestFit="1" customWidth="1"/>
    <col min="9" max="9" width="20.28515625" customWidth="1"/>
  </cols>
  <sheetData>
    <row r="8" spans="1:9" x14ac:dyDescent="0.25">
      <c r="A8" s="63" t="s">
        <v>19</v>
      </c>
      <c r="B8" s="61" t="s">
        <v>35</v>
      </c>
      <c r="C8" s="61" t="s">
        <v>36</v>
      </c>
      <c r="D8" s="61" t="s">
        <v>37</v>
      </c>
      <c r="E8" s="64" t="s">
        <v>38</v>
      </c>
      <c r="F8" s="64"/>
      <c r="G8" s="64"/>
      <c r="H8" s="64"/>
      <c r="I8" s="59" t="s">
        <v>39</v>
      </c>
    </row>
    <row r="9" spans="1:9" x14ac:dyDescent="0.25">
      <c r="A9" s="63"/>
      <c r="B9" s="61"/>
      <c r="C9" s="61"/>
      <c r="D9" s="61"/>
      <c r="E9" s="3" t="s">
        <v>40</v>
      </c>
      <c r="F9" s="3" t="s">
        <v>41</v>
      </c>
      <c r="G9" s="3" t="s">
        <v>42</v>
      </c>
      <c r="H9" s="3" t="s">
        <v>43</v>
      </c>
      <c r="I9" s="59"/>
    </row>
    <row r="10" spans="1:9" x14ac:dyDescent="0.25">
      <c r="A10" s="60">
        <v>46174</v>
      </c>
      <c r="B10" s="10" t="s">
        <v>14</v>
      </c>
      <c r="C10" s="13">
        <v>182098</v>
      </c>
      <c r="D10" s="13">
        <v>171677</v>
      </c>
      <c r="E10" s="13">
        <v>81425</v>
      </c>
      <c r="F10" s="13">
        <v>90252</v>
      </c>
      <c r="G10" s="16">
        <v>0.4742918387436873</v>
      </c>
      <c r="H10" s="16">
        <v>0.5257081612563127</v>
      </c>
      <c r="I10" s="7">
        <v>3107026937.9800005</v>
      </c>
    </row>
    <row r="11" spans="1:9" x14ac:dyDescent="0.25">
      <c r="A11" s="60"/>
      <c r="B11" s="11" t="s">
        <v>44</v>
      </c>
      <c r="C11" s="14">
        <v>27475</v>
      </c>
      <c r="D11" s="14">
        <v>27123</v>
      </c>
      <c r="E11" s="14">
        <v>7646</v>
      </c>
      <c r="F11" s="14">
        <v>19482</v>
      </c>
      <c r="G11" s="17">
        <v>0.28190096965674888</v>
      </c>
      <c r="H11" s="17">
        <v>0.7182833757327729</v>
      </c>
      <c r="I11" s="8">
        <v>904327056.96999991</v>
      </c>
    </row>
    <row r="12" spans="1:9" x14ac:dyDescent="0.25">
      <c r="A12" s="60"/>
      <c r="B12" s="12" t="s">
        <v>45</v>
      </c>
      <c r="C12" s="15">
        <v>64479</v>
      </c>
      <c r="D12" s="15">
        <v>64479</v>
      </c>
      <c r="E12" s="15">
        <v>34452</v>
      </c>
      <c r="F12" s="15">
        <v>30027</v>
      </c>
      <c r="G12" s="18">
        <v>0.53431349741776391</v>
      </c>
      <c r="H12" s="18">
        <v>0.46568650258223609</v>
      </c>
      <c r="I12" s="9">
        <v>386874000</v>
      </c>
    </row>
    <row r="13" spans="1:9" x14ac:dyDescent="0.25">
      <c r="A13" s="62" t="s">
        <v>46</v>
      </c>
      <c r="B13" s="62"/>
      <c r="C13" s="5">
        <f>SUM(C10:C12)</f>
        <v>274052</v>
      </c>
      <c r="D13" s="5">
        <f>SUM(D10:D12)</f>
        <v>263279</v>
      </c>
      <c r="E13" s="5">
        <f>SUM(E10:E12)</f>
        <v>123523</v>
      </c>
      <c r="F13" s="5">
        <f>SUM(F10:F12)</f>
        <v>139761</v>
      </c>
      <c r="G13" s="4"/>
      <c r="H13" s="4"/>
      <c r="I13" s="6">
        <f>SUM(I10:I12)</f>
        <v>4398227994.9500008</v>
      </c>
    </row>
    <row r="14" spans="1:9" x14ac:dyDescent="0.25">
      <c r="B14" t="s">
        <v>14</v>
      </c>
    </row>
    <row r="15" spans="1:9" x14ac:dyDescent="0.25">
      <c r="A15" s="1">
        <v>46143</v>
      </c>
      <c r="B15" t="s">
        <v>44</v>
      </c>
    </row>
    <row r="16" spans="1:9" x14ac:dyDescent="0.25">
      <c r="B16" t="s">
        <v>45</v>
      </c>
    </row>
    <row r="17" spans="1:9" x14ac:dyDescent="0.25">
      <c r="A17" s="4"/>
      <c r="B17" s="4"/>
      <c r="C17" s="4"/>
      <c r="D17" s="4"/>
      <c r="E17" s="4"/>
      <c r="F17" s="4"/>
      <c r="G17" s="4"/>
      <c r="H17" s="4"/>
      <c r="I17" s="4"/>
    </row>
    <row r="18" spans="1:9" x14ac:dyDescent="0.25">
      <c r="B18" t="s">
        <v>14</v>
      </c>
    </row>
    <row r="19" spans="1:9" x14ac:dyDescent="0.25">
      <c r="A19" s="1">
        <v>46113</v>
      </c>
      <c r="B19" t="s">
        <v>44</v>
      </c>
    </row>
    <row r="20" spans="1:9" x14ac:dyDescent="0.25">
      <c r="B20" t="s">
        <v>45</v>
      </c>
    </row>
    <row r="21" spans="1:9" x14ac:dyDescent="0.25">
      <c r="A21" s="4"/>
      <c r="B21" s="4"/>
      <c r="C21" s="4"/>
      <c r="D21" s="4"/>
      <c r="E21" s="4"/>
      <c r="F21" s="4"/>
      <c r="G21" s="4"/>
      <c r="H21" s="4"/>
      <c r="I21" s="4"/>
    </row>
  </sheetData>
  <mergeCells count="8">
    <mergeCell ref="I8:I9"/>
    <mergeCell ref="A10:A12"/>
    <mergeCell ref="D8:D9"/>
    <mergeCell ref="A13:B13"/>
    <mergeCell ref="A8:A9"/>
    <mergeCell ref="B8:B9"/>
    <mergeCell ref="C8:C9"/>
    <mergeCell ref="E8:H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V H q X J P D K Q u l A A A A 9 g A A A B I A H A B D b 2 5 m a W c v U G F j a 2 F n Z S 5 4 b W w g o h g A K K A U A A A A A A A A A A A A A A A A A A A A A A A A A A A A h Y 8 x D o I w G I W v Q r r T F t R A y E 8 Z d J R o Y m J c m 1 K h E Y q h x X I 3 B 4 / k F c Q o 6 u b 4 v v c N 7 9 2 v N 8 i G p v Y u s j O q 1 S k K M E W e 1 K I t l C 5 T 1 N u j H 6 O M w Z a L E y + l N 8 r a J I M p U l R Z e 0 4 I c c 5 h N 8 N t V 5 K Q 0 o A c 8 v V O V L L h 6 C O r / 7 K v t L F c C 4 k Y 7 F 9 j W I i D x R x H U Y w p k A l C r v R X C M e 9 z / Y H w r K v b d 9 J J o 2 / 2 g C Z I p D 3 B / Y A U E s D B B Q A A g A I A F F R 6 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U e p c K I p H u A 4 A A A A R A A A A E w A c A E Z v c m 1 1 b G F z L 1 N l Y 3 R p b 2 4 x L m 0 g o h g A K K A U A A A A A A A A A A A A A A A A A A A A A A A A A A A A K 0 5 N L s n M z 1 M I h t C G 1 g B Q S w E C L Q A U A A I A C A B R U e p c k 8 M p C 6 U A A A D 2 A A A A E g A A A A A A A A A A A A A A A A A A A A A A Q 2 9 u Z m l n L 1 B h Y 2 t h Z 2 U u e G 1 s U E s B A i 0 A F A A C A A g A U V H q X A / K 6 a u k A A A A 6 Q A A A B M A A A A A A A A A A A A A A A A A 8 Q A A A F t D b 2 5 0 Z W 5 0 X 1 R 5 c G V z X S 5 4 b W x Q S w E C L Q A U A A I A C A B R U e p 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J g E A A A E A A A D Q j J 3 f A R X R E Y x 6 A M B P w p f r A Q A A A E 6 I N k h 2 6 D J P q V R u S 7 1 b 8 + U A A A A A A g A A A A A A E G Y A A A A B A A A g A A A A G / B p u 0 p O w I 3 Q N w + I Q k l u F I z 3 p 5 / X 3 K B V + 6 3 y 7 Q Y J S 8 4 A A A A A D o A A A A A C A A A g A A A A s K n v G I V x 3 p M h s p c Z R G I E U K 6 D o o g / 4 q i 2 5 H w y 1 S 2 3 l t p Q A A A A g G F 0 U 2 3 f F v l A 4 r u x 3 z w W X y 8 O T S K Y V 5 w C s B A V D X e G X i 6 B K x J a 0 S s Q B I p N I x q 1 t L r R U D h a E V 8 j Q 5 f F 9 M p 8 2 H 5 w n R h u 0 7 p / V m m 5 J G k / a / 9 z m G F A A A A A U n H x G P U C 2 6 Y q w M n k 5 Y n O 4 u O c 5 E U E a 5 c O 0 / U t 2 f o R a n p V 4 n 1 Z o J H 8 T 4 f U B E 4 2 b J w D Q g 2 t Z C G 7 2 h K v R W K z x 9 S T P Q = = < / D a t a M a s h u p > 
</file>

<file path=customXml/itemProps1.xml><?xml version="1.0" encoding="utf-8"?>
<ds:datastoreItem xmlns:ds="http://schemas.openxmlformats.org/officeDocument/2006/customXml" ds:itemID="{272F613B-8B74-48B7-B5EB-E6CD77C08A2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vt:lpstr>
      <vt:lpstr>Hoja2</vt:lpstr>
      <vt:lpstr>Ej. Tabla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David Colon Rodriguez</dc:creator>
  <cp:keywords/>
  <dc:description/>
  <cp:lastModifiedBy>Jose Odalis Gil Vasquez</cp:lastModifiedBy>
  <cp:revision/>
  <dcterms:created xsi:type="dcterms:W3CDTF">2021-12-22T16:46:28Z</dcterms:created>
  <dcterms:modified xsi:type="dcterms:W3CDTF">2026-07-10T18:22:57Z</dcterms:modified>
  <cp:category/>
  <cp:contentStatus/>
</cp:coreProperties>
</file>