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02FF6076-9AE5-45C2-AC7E-7657FBEE91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1" r:id="rId1"/>
    <sheet name="Hoja1" sheetId="2" r:id="rId2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59" i="1"/>
  <c r="D19" i="1"/>
  <c r="C19" i="1"/>
  <c r="C12" i="1"/>
  <c r="S12" i="1" l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K29" i="2" l="1"/>
  <c r="K31" i="2"/>
  <c r="R96" i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D96" i="1"/>
  <c r="C96" i="1"/>
  <c r="T92" i="1"/>
  <c r="P92" i="1"/>
  <c r="O92" i="1"/>
  <c r="N92" i="1"/>
  <c r="M92" i="1"/>
  <c r="J92" i="1"/>
  <c r="I92" i="1"/>
  <c r="H92" i="1"/>
  <c r="G92" i="1"/>
  <c r="F92" i="1"/>
  <c r="E92" i="1"/>
  <c r="D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D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F59" i="1"/>
  <c r="E59" i="1"/>
  <c r="D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F41" i="1"/>
  <c r="D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D12" i="1"/>
  <c r="T59" i="1" l="1"/>
  <c r="T41" i="1"/>
  <c r="T12" i="1"/>
  <c r="T30" i="1"/>
  <c r="T19" i="1"/>
  <c r="P85" i="1"/>
  <c r="D99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D85" i="1"/>
  <c r="D101" i="1" l="1"/>
  <c r="T85" i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<sst xmlns="http://schemas.openxmlformats.org/spreadsheetml/2006/main" count="116" uniqueCount="114">
  <si>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</si>
  <si>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</si>
  <si>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</si>
  <si>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</si>
  <si>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</si>
  <si>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</si>
  <si>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</si>
  <si>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</si>
  <si>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</si>
  <si>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</si>
  <si>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</si>
  <si>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</si>
  <si>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</si>
  <si>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</si>
  <si>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</si>
  <si>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</si>
  <si>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</si>
  <si>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</si>
  <si>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</si>
  <si>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</si>
  <si>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</si>
  <si>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</si>
  <si>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</si>
  <si>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</si>
  <si>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</si>
  <si>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</si>
  <si>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</si>
  <si>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</si>
  <si>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</si>
  <si>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</si>
  <si>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</si>
  <si>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</si>
  <si>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</si>
  <si>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</si>
  <si>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</si>
  <si>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</si>
  <si>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</si>
  <si>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</si>
  <si>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</si>
  <si>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</si>
  <si>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</si>
  <si>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</si>
  <si>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</si>
  <si>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</si>
  <si>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</si>
  <si>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</si>
  <si>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</si>
  <si>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</si>
  <si>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</si>
  <si>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</si>
  <si>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</si>
  <si>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</si>
  <si>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</si>
  <si>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</si>
  <si>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</si>
  <si>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</si>
  <si>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</si>
  <si>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</si>
  <si>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</si>
  <si>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</si>
  <si>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</si>
  <si>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</si>
  <si>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</si>
  <si>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</si>
  <si>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</si>
  <si>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</si>
  <si>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</si>
  <si>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</si>
  <si>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</si>
  <si>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</si>
  <si>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</si>
  <si>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</si>
  <si>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</si>
  <si>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</si>
  <si>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</si>
  <si>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</si>
  <si>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</si>
  <si>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</si>
  <si>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</si>
  <si>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</si>
  <si>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</si>
  <si>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</si>
  <si>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</si>
  <si>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</si>
  <si>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</si>
  <si>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</si>
  <si>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</si>
  <si>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</si>
  <si>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</si>
  <si>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</si>
  <si>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</si>
  <si>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</si>
  <si>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</si>
  <si>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</si>
  <si>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</si>
  <si>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</si>
  <si>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</si>
  <si>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</si>
  <si>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</si>
  <si>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</si>
  <si>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</si>
  <si>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</si>
  <si>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</si>
  <si>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</si>
  <si>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</si>
  <si>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</si>
  <si>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</si>
  <si>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</si>
  <si>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</si>
  <si>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</si>
  <si>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</si>
  <si>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2026</t>
  </si>
  <si>
    <t>DANEIRO PEREZ</t>
  </si>
  <si>
    <t xml:space="preserve">Encargado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</si>
</sst>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58595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20" fillId="0" borderId="0" xfId="0" applyNumberFormat="1" applyFont="1"/>
    <xf numFmtId="43" fontId="0" fillId="0" borderId="0" xfId="1" applyFont="1"/>
    <xf numFmtId="43" fontId="0" fillId="0" borderId="0" xfId="0" applyNumberFormat="1"/>
    <xf numFmtId="43" fontId="16" fillId="0" borderId="0" xfId="1" applyFont="1"/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B65" zoomScale="70" zoomScaleNormal="70" zoomScalePageLayoutView="80" workbookViewId="0">
      <selection activeCell="I111" sqref="I111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1" x14ac:dyDescent="0.3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1" x14ac:dyDescent="0.35">
      <c r="A4" s="66" t="s">
        <v>104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21" x14ac:dyDescent="0.3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26.25" x14ac:dyDescent="0.4">
      <c r="A6" s="67" t="s">
        <v>111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1" x14ac:dyDescent="0.3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ht="12" customHeight="1" thickBot="1" x14ac:dyDescent="0.3"/>
    <row r="9" spans="1:20" ht="15.75" customHeight="1" x14ac:dyDescent="0.25">
      <c r="B9" s="70" t="s">
        <v>4</v>
      </c>
      <c r="C9" s="72" t="s">
        <v>5</v>
      </c>
      <c r="D9" s="72" t="s">
        <v>6</v>
      </c>
      <c r="E9" s="74" t="s">
        <v>7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41"/>
      <c r="R9" s="41"/>
      <c r="S9" s="41"/>
      <c r="T9" s="2"/>
    </row>
    <row r="10" spans="1:20" ht="30.75" customHeight="1" thickBot="1" x14ac:dyDescent="0.3">
      <c r="B10" s="71"/>
      <c r="C10" s="73"/>
      <c r="D10" s="73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106</v>
      </c>
      <c r="Q10" s="42" t="s">
        <v>107</v>
      </c>
      <c r="R10" s="42" t="s">
        <v>108</v>
      </c>
      <c r="S10" s="42" t="s">
        <v>109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588845362</v>
      </c>
      <c r="D12" s="11">
        <f t="shared" ref="D12:J12" si="0">SUM(D13:D17)</f>
        <v>588845362</v>
      </c>
      <c r="E12" s="11">
        <f t="shared" si="0"/>
        <v>32665502.75</v>
      </c>
      <c r="F12" s="12">
        <f t="shared" si="0"/>
        <v>32734595.039999999</v>
      </c>
      <c r="G12" s="12">
        <f t="shared" si="0"/>
        <v>32863289.25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>SUM(R13:R17)</f>
        <v>0</v>
      </c>
      <c r="S12" s="12">
        <f>SUM(S13:S17)</f>
        <v>0</v>
      </c>
      <c r="T12" s="13">
        <f>SUM(E12:S12)</f>
        <v>98263387.039999992</v>
      </c>
    </row>
    <row r="13" spans="1:20" ht="15.6" customHeight="1" x14ac:dyDescent="0.3">
      <c r="B13" s="14" t="s">
        <v>19</v>
      </c>
      <c r="C13" s="15">
        <v>375614729</v>
      </c>
      <c r="D13" s="15">
        <v>375414729</v>
      </c>
      <c r="E13" s="15">
        <v>26360500</v>
      </c>
      <c r="F13" s="16">
        <v>26416500</v>
      </c>
      <c r="G13" s="16">
        <v>26519659.91</v>
      </c>
      <c r="H13" s="16"/>
      <c r="I13" s="16"/>
      <c r="J13" s="16">
        <v>0</v>
      </c>
      <c r="K13" s="17">
        <v>0</v>
      </c>
      <c r="L13" s="16">
        <v>0</v>
      </c>
      <c r="M13" s="16"/>
      <c r="N13" s="16"/>
      <c r="O13" s="16"/>
      <c r="P13" s="16"/>
      <c r="Q13" s="16"/>
      <c r="R13" s="16"/>
      <c r="S13" s="16"/>
      <c r="T13" s="17"/>
    </row>
    <row r="14" spans="1:20" ht="15.6" customHeight="1" x14ac:dyDescent="0.3">
      <c r="B14" s="14" t="s">
        <v>20</v>
      </c>
      <c r="C14" s="15">
        <v>156577296</v>
      </c>
      <c r="D14" s="15">
        <v>156577296</v>
      </c>
      <c r="E14" s="15">
        <v>2308000</v>
      </c>
      <c r="F14" s="16">
        <v>2308000</v>
      </c>
      <c r="G14" s="16">
        <v>2308000</v>
      </c>
      <c r="H14" s="16"/>
      <c r="I14" s="16"/>
      <c r="J14" s="16">
        <v>0</v>
      </c>
      <c r="K14" s="17">
        <v>0</v>
      </c>
      <c r="L14" s="16">
        <v>0</v>
      </c>
      <c r="M14" s="16"/>
      <c r="N14" s="16"/>
      <c r="O14" s="16"/>
      <c r="P14" s="16"/>
      <c r="Q14" s="16"/>
      <c r="R14" s="16"/>
      <c r="S14" s="16"/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>
        <v>8000000</v>
      </c>
      <c r="D16" s="15">
        <v>8200000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/>
      <c r="R16" s="16"/>
      <c r="S16" s="16"/>
      <c r="T16" s="17"/>
    </row>
    <row r="17" spans="2:22" ht="15" customHeight="1" x14ac:dyDescent="0.3">
      <c r="B17" s="14" t="s">
        <v>23</v>
      </c>
      <c r="C17" s="15">
        <v>48653337</v>
      </c>
      <c r="D17" s="15">
        <v>48653337</v>
      </c>
      <c r="E17" s="28">
        <v>3997002.75</v>
      </c>
      <c r="F17" s="16">
        <v>4010095.04</v>
      </c>
      <c r="G17" s="16">
        <v>4035629.34</v>
      </c>
      <c r="H17" s="16"/>
      <c r="I17" s="16"/>
      <c r="J17" s="16">
        <v>0</v>
      </c>
      <c r="K17" s="17">
        <v>0</v>
      </c>
      <c r="L17" s="16">
        <v>0</v>
      </c>
      <c r="M17" s="16"/>
      <c r="N17" s="16"/>
      <c r="O17" s="16"/>
      <c r="P17" s="16"/>
      <c r="Q17" s="16"/>
      <c r="R17" s="16"/>
      <c r="S17" s="16"/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87382802</v>
      </c>
      <c r="D19" s="11">
        <f>+D20+D21+D22+D23+D24+D25+D26+D27+D28</f>
        <v>87762802</v>
      </c>
      <c r="E19" s="11">
        <f t="shared" ref="E19:J19" si="2">SUM(E20:E28)</f>
        <v>7681420.0300000012</v>
      </c>
      <c r="F19" s="12">
        <f t="shared" si="2"/>
        <v>5523129.8300000001</v>
      </c>
      <c r="G19" s="12">
        <f t="shared" si="2"/>
        <v>12313922.15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0</v>
      </c>
      <c r="N19" s="12">
        <f t="shared" si="3"/>
        <v>0</v>
      </c>
      <c r="O19" s="12">
        <f t="shared" si="3"/>
        <v>0</v>
      </c>
      <c r="P19" s="12">
        <f t="shared" si="3"/>
        <v>0</v>
      </c>
      <c r="Q19" s="12">
        <f t="shared" si="3"/>
        <v>0</v>
      </c>
      <c r="R19" s="12">
        <f>SUM(R20:R28)</f>
        <v>0</v>
      </c>
      <c r="S19" s="12">
        <f>SUM(S20:S28)</f>
        <v>0</v>
      </c>
      <c r="T19" s="13">
        <f>SUM(E19:S19)</f>
        <v>25518472.010000002</v>
      </c>
    </row>
    <row r="20" spans="2:22" ht="15.6" customHeight="1" x14ac:dyDescent="0.3">
      <c r="B20" s="14" t="s">
        <v>25</v>
      </c>
      <c r="C20" s="15">
        <v>14418643</v>
      </c>
      <c r="D20" s="15">
        <v>14418643</v>
      </c>
      <c r="E20" s="28">
        <v>1061123.1200000001</v>
      </c>
      <c r="F20" s="46">
        <v>1024470.63</v>
      </c>
      <c r="G20" s="16">
        <v>1468396.22</v>
      </c>
      <c r="H20" s="18"/>
      <c r="I20" s="16"/>
      <c r="J20" s="16">
        <v>0</v>
      </c>
      <c r="K20" s="17">
        <v>0</v>
      </c>
      <c r="L20" s="16">
        <v>0</v>
      </c>
      <c r="M20" s="16"/>
      <c r="N20" s="16"/>
      <c r="O20" s="16"/>
      <c r="P20" s="16"/>
      <c r="Q20" s="16"/>
      <c r="R20" s="16"/>
      <c r="S20" s="16"/>
      <c r="T20" s="17"/>
    </row>
    <row r="21" spans="2:22" ht="20.25" customHeight="1" x14ac:dyDescent="0.3">
      <c r="B21" s="14" t="s">
        <v>26</v>
      </c>
      <c r="C21" s="15">
        <v>300000</v>
      </c>
      <c r="D21" s="15">
        <v>300000</v>
      </c>
      <c r="E21" s="15">
        <v>0</v>
      </c>
      <c r="F21" s="16"/>
      <c r="G21" s="16"/>
      <c r="H21" s="16"/>
      <c r="I21" s="16"/>
      <c r="J21" s="16">
        <v>0</v>
      </c>
      <c r="K21" s="17">
        <v>0</v>
      </c>
      <c r="L21" s="16">
        <v>0</v>
      </c>
      <c r="M21" s="16"/>
      <c r="N21" s="16"/>
      <c r="O21" s="16"/>
      <c r="P21" s="16"/>
      <c r="Q21" s="16"/>
      <c r="R21" s="16"/>
      <c r="S21" s="16"/>
      <c r="T21" s="17"/>
    </row>
    <row r="22" spans="2:22" ht="15.6" customHeight="1" x14ac:dyDescent="0.3">
      <c r="B22" s="14" t="s">
        <v>27</v>
      </c>
      <c r="C22" s="15">
        <v>1160000</v>
      </c>
      <c r="D22" s="15">
        <v>1160000</v>
      </c>
      <c r="E22" s="28">
        <v>56450</v>
      </c>
      <c r="F22" s="16">
        <v>94285</v>
      </c>
      <c r="G22" s="16">
        <v>97740.25</v>
      </c>
      <c r="H22" s="16"/>
      <c r="I22" s="16"/>
      <c r="J22" s="16">
        <v>0</v>
      </c>
      <c r="K22" s="17">
        <v>0</v>
      </c>
      <c r="L22" s="16">
        <v>0</v>
      </c>
      <c r="M22" s="16"/>
      <c r="N22" s="16"/>
      <c r="O22" s="16"/>
      <c r="P22" s="16"/>
      <c r="Q22" s="16"/>
      <c r="R22" s="16"/>
      <c r="S22" s="16"/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/>
      <c r="H23" s="16"/>
      <c r="I23" s="16"/>
      <c r="J23" s="16"/>
      <c r="K23" s="17">
        <v>0</v>
      </c>
      <c r="L23" s="16">
        <v>0</v>
      </c>
      <c r="M23" s="16"/>
      <c r="N23" s="16"/>
      <c r="O23" s="16"/>
      <c r="P23" s="16"/>
      <c r="Q23" s="16"/>
      <c r="R23" s="16"/>
      <c r="S23" s="16"/>
      <c r="T23" s="17"/>
    </row>
    <row r="24" spans="2:22" ht="15.6" customHeight="1" x14ac:dyDescent="0.3">
      <c r="B24" s="14" t="s">
        <v>29</v>
      </c>
      <c r="C24" s="15">
        <v>38212800</v>
      </c>
      <c r="D24" s="15">
        <v>39512800</v>
      </c>
      <c r="E24" s="28">
        <v>3014192</v>
      </c>
      <c r="F24" s="28">
        <v>3136161.5</v>
      </c>
      <c r="G24" s="16">
        <v>4163476.09</v>
      </c>
      <c r="H24" s="16"/>
      <c r="I24" s="16"/>
      <c r="J24" s="16">
        <v>0</v>
      </c>
      <c r="K24" s="17">
        <v>0</v>
      </c>
      <c r="L24" s="16">
        <v>0</v>
      </c>
      <c r="M24" s="16"/>
      <c r="N24" s="16"/>
      <c r="O24" s="16"/>
      <c r="P24" s="16"/>
      <c r="Q24" s="16"/>
      <c r="R24" s="16"/>
      <c r="S24" s="16"/>
      <c r="T24" s="17"/>
    </row>
    <row r="25" spans="2:22" ht="15.6" customHeight="1" x14ac:dyDescent="0.3">
      <c r="B25" s="14" t="s">
        <v>30</v>
      </c>
      <c r="C25" s="15">
        <v>8440000</v>
      </c>
      <c r="D25" s="28">
        <v>8340000</v>
      </c>
      <c r="E25" s="15">
        <v>565667.93000000005</v>
      </c>
      <c r="F25" s="16">
        <v>564309.89</v>
      </c>
      <c r="G25" s="16">
        <v>570097.24</v>
      </c>
      <c r="H25" s="18"/>
      <c r="I25" s="16"/>
      <c r="J25" s="16">
        <v>0</v>
      </c>
      <c r="K25" s="17">
        <v>0</v>
      </c>
      <c r="L25" s="16">
        <v>0</v>
      </c>
      <c r="M25" s="16"/>
      <c r="N25" s="16"/>
      <c r="O25" s="16"/>
      <c r="P25" s="16"/>
      <c r="Q25" s="16"/>
      <c r="R25" s="16"/>
      <c r="S25" s="16"/>
      <c r="T25" s="17"/>
      <c r="V25" s="28"/>
    </row>
    <row r="26" spans="2:22" ht="15.6" customHeight="1" x14ac:dyDescent="0.3">
      <c r="B26" s="14" t="s">
        <v>31</v>
      </c>
      <c r="C26" s="15">
        <v>1891000</v>
      </c>
      <c r="D26" s="15">
        <v>5337189.25</v>
      </c>
      <c r="E26" s="15">
        <v>97692.73</v>
      </c>
      <c r="F26" s="16">
        <v>99641.61</v>
      </c>
      <c r="G26" s="16">
        <v>3287440.41</v>
      </c>
      <c r="H26" s="28"/>
      <c r="I26" s="16"/>
      <c r="J26" s="16"/>
      <c r="K26" s="17">
        <v>0</v>
      </c>
      <c r="L26" s="16">
        <v>0</v>
      </c>
      <c r="M26" s="16"/>
      <c r="N26" s="16"/>
      <c r="O26" s="16"/>
      <c r="P26" s="16"/>
      <c r="Q26" s="16"/>
      <c r="R26" s="16"/>
      <c r="S26" s="16"/>
      <c r="T26" s="17"/>
    </row>
    <row r="27" spans="2:22" ht="15.6" customHeight="1" x14ac:dyDescent="0.3">
      <c r="B27" s="14" t="s">
        <v>32</v>
      </c>
      <c r="C27" s="15">
        <v>8553811</v>
      </c>
      <c r="D27" s="28">
        <v>8553811</v>
      </c>
      <c r="E27" s="15">
        <v>581050.03</v>
      </c>
      <c r="F27" s="16">
        <v>604261.19999999995</v>
      </c>
      <c r="G27" s="16">
        <v>654033.5</v>
      </c>
      <c r="H27" s="16"/>
      <c r="I27" s="16"/>
      <c r="J27" s="16">
        <v>0</v>
      </c>
      <c r="K27" s="17">
        <v>0</v>
      </c>
      <c r="L27" s="16">
        <v>0</v>
      </c>
      <c r="M27" s="16"/>
      <c r="N27" s="16"/>
      <c r="O27" s="16"/>
      <c r="P27" s="16"/>
      <c r="Q27" s="16"/>
      <c r="R27" s="16"/>
      <c r="S27" s="16"/>
      <c r="T27" s="17"/>
    </row>
    <row r="28" spans="2:22" ht="15.6" customHeight="1" x14ac:dyDescent="0.3">
      <c r="B28" s="14" t="s">
        <v>33</v>
      </c>
      <c r="C28" s="15">
        <v>14269686</v>
      </c>
      <c r="D28" s="15">
        <v>10003496.75</v>
      </c>
      <c r="E28" s="15">
        <v>2305244.2200000002</v>
      </c>
      <c r="F28" s="16">
        <v>0</v>
      </c>
      <c r="G28" s="16">
        <v>2072738.44</v>
      </c>
      <c r="H28" s="16"/>
      <c r="I28" s="16"/>
      <c r="J28" s="16">
        <v>0</v>
      </c>
      <c r="K28" s="17"/>
      <c r="L28" s="16">
        <v>0</v>
      </c>
      <c r="M28" s="16"/>
      <c r="N28" s="16"/>
      <c r="O28" s="16"/>
      <c r="P28" s="16"/>
      <c r="Q28" s="16"/>
      <c r="R28" s="16"/>
      <c r="S28" s="16"/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15851586</v>
      </c>
      <c r="D30" s="11">
        <f>SUM(D31:D39)</f>
        <v>15086586</v>
      </c>
      <c r="E30" s="11">
        <f>SUM(E31:E39)</f>
        <v>757088</v>
      </c>
      <c r="F30" s="12">
        <f>F31+F32+F33+F34+F35+F36+F37+F38+F39</f>
        <v>1801602</v>
      </c>
      <c r="G30" s="12">
        <f>SUM(G31:G39)</f>
        <v>786195.1</v>
      </c>
      <c r="H30" s="12">
        <f>SUM(H31:H39)</f>
        <v>0</v>
      </c>
      <c r="I30" s="12">
        <f>SUM(I31:I39)</f>
        <v>0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0</v>
      </c>
      <c r="N30" s="12">
        <f t="shared" si="4"/>
        <v>0</v>
      </c>
      <c r="O30" s="12">
        <f t="shared" si="4"/>
        <v>0</v>
      </c>
      <c r="P30" s="12">
        <f t="shared" si="4"/>
        <v>0</v>
      </c>
      <c r="Q30" s="12">
        <f t="shared" si="4"/>
        <v>0</v>
      </c>
      <c r="R30" s="12">
        <f>SUM(R31:R39)</f>
        <v>0</v>
      </c>
      <c r="S30" s="12">
        <f>SUM(S31:S39)</f>
        <v>0</v>
      </c>
      <c r="T30" s="13">
        <f>SUM(E30:S30)</f>
        <v>3344885.1</v>
      </c>
    </row>
    <row r="31" spans="2:22" ht="15.6" customHeight="1" x14ac:dyDescent="0.3">
      <c r="B31" s="14" t="s">
        <v>35</v>
      </c>
      <c r="C31" s="15">
        <v>1100000</v>
      </c>
      <c r="D31" s="15">
        <v>900000</v>
      </c>
      <c r="E31" s="15">
        <v>25288</v>
      </c>
      <c r="F31" s="28">
        <v>29682</v>
      </c>
      <c r="G31" s="16">
        <v>54395.1</v>
      </c>
      <c r="H31" s="16"/>
      <c r="I31" s="16"/>
      <c r="J31" s="16">
        <v>0</v>
      </c>
      <c r="K31" s="17">
        <v>0</v>
      </c>
      <c r="L31" s="16">
        <v>0</v>
      </c>
      <c r="M31" s="16"/>
      <c r="N31" s="16"/>
      <c r="O31" s="16"/>
      <c r="P31" s="16"/>
      <c r="Q31" s="16"/>
      <c r="R31" s="16"/>
      <c r="S31" s="16"/>
      <c r="T31" s="17"/>
    </row>
    <row r="32" spans="2:22" ht="15.6" customHeight="1" x14ac:dyDescent="0.3">
      <c r="B32" s="14" t="s">
        <v>36</v>
      </c>
      <c r="C32" s="15">
        <v>0</v>
      </c>
      <c r="D32" s="15">
        <v>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/>
      <c r="N32" s="16"/>
      <c r="O32" s="16"/>
      <c r="P32" s="16"/>
      <c r="Q32" s="16"/>
      <c r="R32" s="16"/>
      <c r="S32" s="16"/>
      <c r="T32" s="17"/>
    </row>
    <row r="33" spans="2:20" ht="15.6" customHeight="1" x14ac:dyDescent="0.3">
      <c r="B33" s="14" t="s">
        <v>37</v>
      </c>
      <c r="C33" s="15">
        <v>663752</v>
      </c>
      <c r="D33" s="28">
        <v>663752</v>
      </c>
      <c r="E33" s="15">
        <v>0</v>
      </c>
      <c r="F33" s="16">
        <v>40120</v>
      </c>
      <c r="G33" s="16"/>
      <c r="H33" s="16"/>
      <c r="I33" s="16"/>
      <c r="J33" s="16">
        <v>0</v>
      </c>
      <c r="K33" s="17">
        <v>0</v>
      </c>
      <c r="L33" s="16">
        <v>0</v>
      </c>
      <c r="M33" s="16"/>
      <c r="N33" s="16"/>
      <c r="O33" s="16"/>
      <c r="P33" s="16"/>
      <c r="Q33" s="16"/>
      <c r="R33" s="16"/>
      <c r="S33" s="16"/>
      <c r="T33" s="17"/>
    </row>
    <row r="34" spans="2:20" ht="15.6" customHeight="1" x14ac:dyDescent="0.3">
      <c r="B34" s="14" t="s">
        <v>38</v>
      </c>
      <c r="C34" s="15">
        <v>115000</v>
      </c>
      <c r="D34" s="28">
        <v>0</v>
      </c>
      <c r="E34" s="15">
        <v>0</v>
      </c>
      <c r="F34" s="16">
        <v>0</v>
      </c>
      <c r="G34" s="16"/>
      <c r="H34" s="16"/>
      <c r="I34" s="16"/>
      <c r="J34" s="16">
        <v>0</v>
      </c>
      <c r="K34" s="17">
        <v>0</v>
      </c>
      <c r="L34" s="16">
        <v>0</v>
      </c>
      <c r="M34" s="16"/>
      <c r="N34" s="16"/>
      <c r="O34" s="16"/>
      <c r="P34" s="16"/>
      <c r="Q34" s="16"/>
      <c r="R34" s="16"/>
      <c r="S34" s="16"/>
      <c r="T34" s="17"/>
    </row>
    <row r="35" spans="2:20" ht="15.6" customHeight="1" x14ac:dyDescent="0.3">
      <c r="B35" s="14" t="s">
        <v>39</v>
      </c>
      <c r="C35" s="15">
        <v>149000</v>
      </c>
      <c r="D35" s="15">
        <v>149000</v>
      </c>
      <c r="E35" s="15">
        <v>0</v>
      </c>
      <c r="F35" s="16">
        <v>0</v>
      </c>
      <c r="G35" s="16"/>
      <c r="H35" s="16"/>
      <c r="I35" s="16"/>
      <c r="J35" s="16">
        <v>0</v>
      </c>
      <c r="K35" s="17"/>
      <c r="L35" s="16">
        <v>0</v>
      </c>
      <c r="M35" s="16"/>
      <c r="N35" s="16"/>
      <c r="O35" s="16"/>
      <c r="P35" s="16"/>
      <c r="Q35" s="16"/>
      <c r="R35" s="16"/>
      <c r="S35" s="16"/>
      <c r="T35" s="17"/>
    </row>
    <row r="36" spans="2:20" ht="15.6" customHeight="1" x14ac:dyDescent="0.3">
      <c r="B36" s="14" t="s">
        <v>40</v>
      </c>
      <c r="C36" s="15">
        <v>50000</v>
      </c>
      <c r="D36" s="28">
        <v>50000</v>
      </c>
      <c r="E36" s="15">
        <v>0</v>
      </c>
      <c r="F36" s="16"/>
      <c r="G36" s="16"/>
      <c r="H36" s="16"/>
      <c r="I36" s="16"/>
      <c r="J36" s="16"/>
      <c r="K36" s="17">
        <v>0</v>
      </c>
      <c r="L36" s="16">
        <v>0</v>
      </c>
      <c r="M36" s="16"/>
      <c r="N36" s="16"/>
      <c r="O36" s="16"/>
      <c r="P36" s="16"/>
      <c r="Q36" s="16"/>
      <c r="R36" s="16"/>
      <c r="S36" s="16"/>
      <c r="T36" s="17"/>
    </row>
    <row r="37" spans="2:20" ht="15.6" customHeight="1" x14ac:dyDescent="0.3">
      <c r="B37" s="14" t="s">
        <v>41</v>
      </c>
      <c r="C37" s="15">
        <v>11748834</v>
      </c>
      <c r="D37" s="28">
        <v>11598834</v>
      </c>
      <c r="E37" s="15">
        <v>731800</v>
      </c>
      <c r="F37" s="28">
        <v>1731800</v>
      </c>
      <c r="G37" s="16">
        <v>731800</v>
      </c>
      <c r="H37" s="18"/>
      <c r="I37" s="16"/>
      <c r="J37" s="16"/>
      <c r="K37" s="17"/>
      <c r="L37" s="16">
        <v>0</v>
      </c>
      <c r="M37" s="16"/>
      <c r="N37" s="16"/>
      <c r="O37" s="16"/>
      <c r="P37" s="16"/>
      <c r="Q37" s="16"/>
      <c r="R37" s="16"/>
      <c r="S37" s="16"/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>
        <v>0</v>
      </c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2025000</v>
      </c>
      <c r="D39" s="28">
        <v>1725000</v>
      </c>
      <c r="E39" s="15">
        <v>0</v>
      </c>
      <c r="F39" s="16"/>
      <c r="G39" s="16"/>
      <c r="H39" s="16"/>
      <c r="I39" s="16"/>
      <c r="J39" s="16"/>
      <c r="K39" s="17"/>
      <c r="L39" s="16">
        <v>0</v>
      </c>
      <c r="M39" s="16">
        <v>0</v>
      </c>
      <c r="N39" s="16"/>
      <c r="O39" s="16">
        <v>0</v>
      </c>
      <c r="P39" s="16"/>
      <c r="Q39" s="16"/>
      <c r="R39" s="16"/>
      <c r="S39" s="16"/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300000</v>
      </c>
      <c r="D41" s="11">
        <f>SUM(D42:D48)</f>
        <v>300000</v>
      </c>
      <c r="E41" s="11">
        <v>0</v>
      </c>
      <c r="F41" s="12">
        <f>SUM(F42:F48)</f>
        <v>0</v>
      </c>
      <c r="G41" s="12">
        <f>SUM(G42:G48)</f>
        <v>381995.32</v>
      </c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381995.32</v>
      </c>
    </row>
    <row r="42" spans="2:20" ht="20.25" x14ac:dyDescent="0.3">
      <c r="B42" s="14" t="s">
        <v>46</v>
      </c>
      <c r="C42" s="15"/>
      <c r="D42" s="15"/>
      <c r="E42" s="15">
        <v>0</v>
      </c>
      <c r="F42" s="16"/>
      <c r="G42" s="16">
        <v>111913.2</v>
      </c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300000</v>
      </c>
      <c r="D47" s="15">
        <v>300000</v>
      </c>
      <c r="E47" s="15">
        <v>0</v>
      </c>
      <c r="F47" s="16"/>
      <c r="G47" s="16">
        <v>270082.12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2592120</v>
      </c>
      <c r="D59" s="11">
        <f t="shared" si="7"/>
        <v>2977120</v>
      </c>
      <c r="E59" s="11">
        <f t="shared" si="7"/>
        <v>0</v>
      </c>
      <c r="F59" s="12">
        <f t="shared" si="7"/>
        <v>0</v>
      </c>
      <c r="G59" s="12">
        <f>SUM(G60:G68)</f>
        <v>602614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0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0</v>
      </c>
      <c r="R59" s="12">
        <f>SUM(R60:R68)</f>
        <v>0</v>
      </c>
      <c r="S59" s="12">
        <f>SUM(S60:S68)</f>
        <v>0</v>
      </c>
      <c r="T59" s="13">
        <f>SUM(F59:S59)</f>
        <v>602614</v>
      </c>
    </row>
    <row r="60" spans="2:20" ht="15.6" customHeight="1" x14ac:dyDescent="0.3">
      <c r="B60" s="14" t="s">
        <v>62</v>
      </c>
      <c r="C60" s="15">
        <v>2592120</v>
      </c>
      <c r="D60" s="15">
        <v>2442120</v>
      </c>
      <c r="E60" s="15">
        <v>0</v>
      </c>
      <c r="F60" s="16"/>
      <c r="G60" s="16">
        <v>67614</v>
      </c>
      <c r="H60" s="16"/>
      <c r="I60" s="16"/>
      <c r="J60" s="16"/>
      <c r="K60" s="17">
        <v>0</v>
      </c>
      <c r="L60" s="16">
        <v>0</v>
      </c>
      <c r="M60" s="16"/>
      <c r="N60" s="16">
        <v>0</v>
      </c>
      <c r="O60" s="16">
        <v>0</v>
      </c>
      <c r="P60" s="16"/>
      <c r="Q60" s="16">
        <v>0</v>
      </c>
      <c r="R60" s="16"/>
      <c r="S60" s="16"/>
      <c r="T60" s="17"/>
    </row>
    <row r="61" spans="2:20" ht="15.6" customHeight="1" x14ac:dyDescent="0.3">
      <c r="B61" s="14" t="s">
        <v>63</v>
      </c>
      <c r="C61" s="15"/>
      <c r="D61" s="15"/>
      <c r="E61" s="15">
        <v>0</v>
      </c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/>
      <c r="S61" s="16"/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>
        <v>0</v>
      </c>
      <c r="D64" s="52">
        <v>535000</v>
      </c>
      <c r="E64" s="52">
        <v>0</v>
      </c>
      <c r="F64" s="53"/>
      <c r="G64" s="53">
        <v>535000</v>
      </c>
      <c r="H64" s="53"/>
      <c r="I64" s="53">
        <v>0</v>
      </c>
      <c r="J64" s="18">
        <v>0</v>
      </c>
      <c r="K64" s="50"/>
      <c r="L64" s="18"/>
      <c r="M64" s="53"/>
      <c r="N64" s="53">
        <v>0</v>
      </c>
      <c r="O64" s="53">
        <v>0</v>
      </c>
      <c r="P64" s="53"/>
      <c r="Q64" s="53">
        <v>0</v>
      </c>
      <c r="R64" s="53"/>
      <c r="S64" s="53"/>
      <c r="T64" s="17"/>
    </row>
    <row r="65" spans="2:20" ht="19.5" customHeight="1" x14ac:dyDescent="0.3">
      <c r="B65" s="14" t="s">
        <v>67</v>
      </c>
      <c r="C65" s="15"/>
      <c r="D65" s="15"/>
      <c r="E65" s="15">
        <v>0</v>
      </c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/>
      <c r="S65" s="16"/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>
        <v>0</v>
      </c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>
        <v>0</v>
      </c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>
        <v>0</v>
      </c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694971870</v>
      </c>
      <c r="D85" s="11">
        <f t="shared" ref="D85:I85" si="15">+D12+D19+D30+D41+D50+D59+D70+D76+D80</f>
        <v>694971870</v>
      </c>
      <c r="E85" s="11">
        <f t="shared" si="15"/>
        <v>41104010.780000001</v>
      </c>
      <c r="F85" s="11">
        <f t="shared" si="15"/>
        <v>40059326.869999997</v>
      </c>
      <c r="G85" s="11">
        <f t="shared" si="15"/>
        <v>46948015.82</v>
      </c>
      <c r="H85" s="11">
        <f t="shared" si="15"/>
        <v>0</v>
      </c>
      <c r="I85" s="11">
        <f t="shared" si="15"/>
        <v>0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0</v>
      </c>
      <c r="N85" s="11">
        <f t="shared" si="16"/>
        <v>0</v>
      </c>
      <c r="O85" s="11">
        <f t="shared" si="16"/>
        <v>0</v>
      </c>
      <c r="P85" s="11">
        <f t="shared" si="16"/>
        <v>0</v>
      </c>
      <c r="Q85" s="11">
        <f t="shared" si="16"/>
        <v>0</v>
      </c>
      <c r="R85" s="11">
        <f>+R12+R19+R30+R41+R50+R59+R70+R76+R80</f>
        <v>0</v>
      </c>
      <c r="S85" s="11">
        <f>+S12+S19+S30+S41+S50+S59+S70+S76+S80</f>
        <v>0</v>
      </c>
      <c r="T85" s="20">
        <f>SUM(T12:T84)</f>
        <v>128111353.46999998</v>
      </c>
    </row>
    <row r="86" spans="2:20" s="21" customFormat="1" ht="20.25" hidden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694971870</v>
      </c>
      <c r="D101" s="44">
        <f t="shared" si="24"/>
        <v>694971870</v>
      </c>
      <c r="E101" s="44">
        <f t="shared" si="24"/>
        <v>41104010.780000001</v>
      </c>
      <c r="F101" s="44">
        <f t="shared" si="24"/>
        <v>40059326.869999997</v>
      </c>
      <c r="G101" s="44">
        <f t="shared" si="24"/>
        <v>46948015.82</v>
      </c>
      <c r="H101" s="44">
        <f t="shared" si="24"/>
        <v>0</v>
      </c>
      <c r="I101" s="44">
        <f t="shared" si="24"/>
        <v>0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0</v>
      </c>
      <c r="N101" s="44">
        <f t="shared" si="25"/>
        <v>0</v>
      </c>
      <c r="O101" s="44">
        <f t="shared" si="25"/>
        <v>0</v>
      </c>
      <c r="P101" s="44">
        <f t="shared" si="25"/>
        <v>0</v>
      </c>
      <c r="Q101" s="44">
        <f t="shared" si="25"/>
        <v>0</v>
      </c>
      <c r="R101" s="44">
        <f>+R85+R99</f>
        <v>0</v>
      </c>
      <c r="S101" s="44">
        <f>+S85+S99</f>
        <v>0</v>
      </c>
      <c r="T101" s="45">
        <f t="shared" si="25"/>
        <v>128111353.46999998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68" t="s">
        <v>99</v>
      </c>
      <c r="C103" s="69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63" t="s">
        <v>100</v>
      </c>
      <c r="C104" s="64"/>
      <c r="D104" s="48"/>
      <c r="E104" s="27"/>
      <c r="F104" s="61" t="s">
        <v>112</v>
      </c>
      <c r="G104" s="61"/>
      <c r="H104" s="61"/>
      <c r="I104" s="27"/>
      <c r="J104" s="61" t="s">
        <v>98</v>
      </c>
      <c r="K104" s="61"/>
      <c r="L104" s="61"/>
      <c r="M104" s="61"/>
      <c r="N104" s="61"/>
      <c r="O104" s="61"/>
      <c r="P104" s="61"/>
      <c r="Q104" s="61"/>
      <c r="R104" s="61"/>
      <c r="S104" s="61"/>
      <c r="T104" s="61"/>
    </row>
    <row r="105" spans="2:20" ht="62.25" customHeight="1" thickBot="1" x14ac:dyDescent="0.4">
      <c r="B105" s="59" t="s">
        <v>101</v>
      </c>
      <c r="C105" s="60"/>
      <c r="D105" s="29"/>
      <c r="E105" s="27"/>
      <c r="F105" s="62" t="s">
        <v>113</v>
      </c>
      <c r="G105" s="62"/>
      <c r="H105" s="62"/>
      <c r="I105" s="27"/>
      <c r="J105" s="62" t="s">
        <v>105</v>
      </c>
      <c r="K105" s="62"/>
      <c r="L105" s="62"/>
      <c r="M105" s="62"/>
      <c r="N105" s="62"/>
      <c r="O105" s="62"/>
      <c r="P105" s="62"/>
      <c r="Q105" s="62"/>
      <c r="R105" s="62"/>
      <c r="S105" s="62"/>
      <c r="T105" s="62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</row>
    <row r="107" spans="2:20" ht="53.25" customHeight="1" x14ac:dyDescent="0.25">
      <c r="B107" s="30"/>
      <c r="C107" s="30"/>
      <c r="D107" s="29"/>
      <c r="E107" s="27"/>
      <c r="F107" s="27"/>
      <c r="G107" s="5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58"/>
      <c r="J130" s="58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B103:C103"/>
    <mergeCell ref="A7:T7"/>
    <mergeCell ref="B9:B10"/>
    <mergeCell ref="C9:C10"/>
    <mergeCell ref="D9:D10"/>
    <mergeCell ref="E9:P9"/>
    <mergeCell ref="A2:T2"/>
    <mergeCell ref="A3:T3"/>
    <mergeCell ref="A4:T4"/>
    <mergeCell ref="A5:T5"/>
    <mergeCell ref="A6:T6"/>
    <mergeCell ref="I130:J130"/>
    <mergeCell ref="B105:C105"/>
    <mergeCell ref="F104:H104"/>
    <mergeCell ref="J104:T104"/>
    <mergeCell ref="F105:H105"/>
    <mergeCell ref="J105:T105"/>
    <mergeCell ref="J106:T106"/>
    <mergeCell ref="B104:C104"/>
  </mergeCells>
  <pageMargins left="0.19685039370078741" right="0.19685039370078741" top="0.19685039370078741" bottom="0.19685039370078741" header="0.19685039370078741" footer="0.19685039370078741"/>
  <pageSetup scale="33" orientation="landscape" horizontalDpi="4294967293" verticalDpi="300" r:id="rId1"/>
  <rowBreaks count="1" manualBreakCount="1"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0D4B-4754-4E2B-9A61-DE14FD6521E4}">
  <dimension ref="I26:K31"/>
  <sheetViews>
    <sheetView workbookViewId="0">
      <selection activeCell="K27" sqref="K27"/>
    </sheetView>
  </sheetViews>
  <sheetFormatPr baseColWidth="10" defaultRowHeight="15" x14ac:dyDescent="0.25"/>
  <cols>
    <col min="9" max="9" width="14.7109375" bestFit="1" customWidth="1"/>
    <col min="11" max="11" width="13.140625" bestFit="1" customWidth="1"/>
  </cols>
  <sheetData>
    <row r="26" spans="9:11" x14ac:dyDescent="0.25">
      <c r="I26" s="54">
        <v>15539000</v>
      </c>
    </row>
    <row r="27" spans="9:11" x14ac:dyDescent="0.25">
      <c r="I27" s="54">
        <v>14099000</v>
      </c>
    </row>
    <row r="28" spans="9:11" x14ac:dyDescent="0.25">
      <c r="I28" s="54">
        <v>15539000</v>
      </c>
    </row>
    <row r="29" spans="9:11" x14ac:dyDescent="0.25">
      <c r="I29" s="28"/>
      <c r="K29" s="55">
        <f>15539000-14099000</f>
        <v>1440000</v>
      </c>
    </row>
    <row r="31" spans="9:11" x14ac:dyDescent="0.25">
      <c r="K31" s="56">
        <f>1440000-K29</f>
        <v>0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Props1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C578CF-C8FA-44B2-853F-51224772901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256bfe19-221d-4a3f-b948-631bb69e1413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Sheet2</vt:lpstr>
      <vt:lpstr>Hoja1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2026-03-04T14:36:03Z</cp:lastPrinted>
  <dcterms:created xsi:type="dcterms:W3CDTF">2021-11-08T14:46:14Z</dcterms:created>
  <dcterms:modified xsi:type="dcterms:W3CDTF">2026-04-07T17:56:31Z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