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delossantos\OneDrive - Ministerio de Hacienda\Escritorio\Febrero, 2026\"/>
    </mc:Choice>
  </mc:AlternateContent>
  <xr:revisionPtr revIDLastSave="0" documentId="13_ncr:1_{92E70DF9-9051-4BA2-8BB3-589FFF8DC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R13" i="1"/>
  <c r="G47" i="1"/>
  <c r="G19" i="1"/>
  <c r="S13" i="1" l="1"/>
  <c r="G24" i="1"/>
  <c r="G30" i="1" s="1"/>
  <c r="Q9" i="1"/>
  <c r="M11" i="1"/>
  <c r="N11" i="1" s="1"/>
  <c r="R8" i="1" l="1"/>
  <c r="G33" i="1"/>
  <c r="G34" i="1" s="1"/>
  <c r="G42" i="1" s="1"/>
  <c r="G48" i="1" s="1"/>
</calcChain>
</file>

<file path=xl/sharedStrings.xml><?xml version="1.0" encoding="utf-8"?>
<sst xmlns="http://schemas.openxmlformats.org/spreadsheetml/2006/main" count="39" uniqueCount="38">
  <si>
    <t>DIRECCION GENERAL DE JUBILACIONES Y PENSIONES A CARGO DEL ESTADO</t>
  </si>
  <si>
    <t xml:space="preserve">BALANCE GENERAL </t>
  </si>
  <si>
    <t>(VALORES EN RD$)</t>
  </si>
  <si>
    <t>ACTIVOS</t>
  </si>
  <si>
    <t>ACTIVOS CORRIENTES</t>
  </si>
  <si>
    <t>APROPIACION DISPONIBLE</t>
  </si>
  <si>
    <t>CUENTAS POR COBRAR</t>
  </si>
  <si>
    <t>COMPRAS NO REGISTRADA EN EL SIGEF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</si>
  <si>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</si>
  <si>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</si>
  <si>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</si>
  <si>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</si>
  <si>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</si>
  <si>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ACTIVOS FINANCIEROS</t>
  </si>
  <si>
    <t xml:space="preserve"> INCREMENTO DE ACTIVOS FINANCIEROS</t>
  </si>
  <si>
    <t>TOTAL ACTIVOS FINANCIEROS</t>
  </si>
  <si>
    <t>TOTAL ACTIVOS</t>
  </si>
  <si>
    <t>PASIVOS</t>
  </si>
  <si>
    <t>PASIVOS CORRIENTES</t>
  </si>
  <si>
    <t>TOTAL PASIVOS CORRIENTES</t>
  </si>
  <si>
    <t>PASIVOS NO CORRIENTES</t>
  </si>
  <si>
    <t>DISMINUCION DE PASIVOS</t>
  </si>
  <si>
    <t>TOTAL PASIVOS NO CORRIENTES</t>
  </si>
  <si>
    <t>TOTAL PASIVOS</t>
  </si>
  <si>
    <t>PATRIMONIO</t>
  </si>
  <si>
    <t>PRESUPUESTO APROBADO</t>
  </si>
  <si>
    <t>RESULTADO NETO DEL EJERCICIO</t>
  </si>
  <si>
    <t>TOTAL PATRIMONIO</t>
  </si>
  <si>
    <t>TOTAL PASIVOS Y PATRIMONIO</t>
  </si>
  <si>
    <t>Sra. Carmen A. Gómez</t>
  </si>
  <si>
    <t xml:space="preserve">Nota: El Balance General esta preparado con la ejecucion presupuestaria, en base al presupuesto vigente </t>
  </si>
  <si>
    <t>Director General</t>
  </si>
  <si>
    <t>Juan Rosa</t>
  </si>
  <si>
    <t>DEPARTAMENTO FINANCIERO</t>
  </si>
  <si>
    <t xml:space="preserve">Encargada  Depto Financiero </t>
  </si>
  <si>
    <t>PREV</t>
  </si>
  <si>
    <t>DEV</t>
  </si>
  <si>
    <t>AL 28 DE  FEBRERO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</si>
</sst>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6" fillId="0" borderId="0" xfId="1" applyFont="1"/>
    <xf numFmtId="43" fontId="5" fillId="0" borderId="0" xfId="0" applyNumberFormat="1" applyFont="1"/>
    <xf numFmtId="43" fontId="5" fillId="0" borderId="0" xfId="1" applyFont="1" applyBorder="1"/>
    <xf numFmtId="43" fontId="5" fillId="0" borderId="0" xfId="1" applyFont="1" applyFill="1" applyBorder="1"/>
    <xf numFmtId="43" fontId="4" fillId="0" borderId="2" xfId="1" applyFont="1" applyBorder="1"/>
    <xf numFmtId="43" fontId="5" fillId="0" borderId="2" xfId="1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43" fontId="5" fillId="0" borderId="0" xfId="1" applyFont="1"/>
    <xf numFmtId="43" fontId="4" fillId="0" borderId="3" xfId="0" applyNumberFormat="1" applyFont="1" applyBorder="1"/>
    <xf numFmtId="43" fontId="4" fillId="0" borderId="0" xfId="0" applyNumberFormat="1" applyFont="1"/>
    <xf numFmtId="43" fontId="0" fillId="0" borderId="0" xfId="0" applyNumberFormat="1"/>
    <xf numFmtId="0" fontId="7" fillId="0" borderId="0" xfId="0" applyFont="1"/>
    <xf numFmtId="4" fontId="2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/>
    <xf numFmtId="43" fontId="1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333376</xdr:colOff>
      <xdr:row>3</xdr:row>
      <xdr:rowOff>95250</xdr:rowOff>
    </xdr:from>
    <xdr:to>
      <xdr:col>5</xdr:col>
      <xdr:colOff>371476</xdr:colOff>
      <xdr:row>6</xdr:row>
      <xdr:rowOff>209548</xdr:rowOff>
    </xdr:to>
    <xdr:pic>
      <xdr:nvPicPr>
        <xdr:cNvPr id="2" name="Imagen 2" descr="C:\Users\phernandez\AppData\Local\Microsoft\Windows\INetCache\Content.MSO\D6C8EDC.tmp">
          <a:extLst>
            <a:ext uri="{FF2B5EF4-FFF2-40B4-BE49-F238E27FC236}">
              <a16:creationId xmlns:a16="http://schemas.microsoft.com/office/drawing/2014/main" id="{DA3A43A7-3994-42A6-A1B5-DBC18EBBC2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6" y="666750"/>
          <a:ext cx="1733550" cy="685798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58"/>
  <sheetViews>
    <sheetView tabSelected="1" workbookViewId="0">
      <selection activeCell="G6" sqref="G6"/>
    </sheetView>
  </sheetViews>
  <sheetFormatPr baseColWidth="10" defaultColWidth="11.42578125" defaultRowHeight="15" x14ac:dyDescent="0.25"/>
  <cols>
    <col min="4" max="4" width="14" customWidth="1"/>
    <col min="7" max="7" width="22" customWidth="1"/>
    <col min="9" max="9" width="15.140625" bestFit="1" customWidth="1"/>
    <col min="10" max="10" width="15.140625" hidden="1" customWidth="1"/>
    <col min="11" max="11" width="16.85546875" hidden="1" customWidth="1"/>
    <col min="12" max="13" width="15.140625" hidden="1" customWidth="1"/>
    <col min="14" max="14" width="18.42578125" hidden="1" customWidth="1"/>
    <col min="15" max="15" width="0" hidden="1" customWidth="1"/>
    <col min="16" max="16" width="16.85546875" hidden="1" customWidth="1"/>
    <col min="17" max="17" width="15.140625" hidden="1" customWidth="1"/>
    <col min="18" max="18" width="15.85546875" hidden="1" customWidth="1"/>
    <col min="19" max="19" width="15.140625" hidden="1" customWidth="1"/>
  </cols>
  <sheetData>
    <row r="3" spans="1:19" x14ac:dyDescent="0.25">
      <c r="K3" s="24"/>
      <c r="L3" s="2"/>
      <c r="M3" s="24"/>
    </row>
    <row r="7" spans="1:19" ht="18.75" x14ac:dyDescent="0.3">
      <c r="B7" s="27"/>
      <c r="C7" s="27"/>
      <c r="D7" s="27"/>
      <c r="E7" s="27"/>
      <c r="F7" s="27"/>
      <c r="G7" s="27"/>
      <c r="H7" s="1"/>
    </row>
    <row r="8" spans="1:19" ht="28.5" customHeight="1" x14ac:dyDescent="0.25">
      <c r="A8" s="28" t="s">
        <v>0</v>
      </c>
      <c r="B8" s="28"/>
      <c r="C8" s="28"/>
      <c r="D8" s="28"/>
      <c r="E8" s="28"/>
      <c r="F8" s="28"/>
      <c r="G8" s="28"/>
      <c r="H8" s="28"/>
      <c r="R8" s="16">
        <f>+R13+J13</f>
        <v>653867859.22000003</v>
      </c>
    </row>
    <row r="9" spans="1:19" x14ac:dyDescent="0.25">
      <c r="A9" s="28" t="s">
        <v>33</v>
      </c>
      <c r="B9" s="28"/>
      <c r="C9" s="28"/>
      <c r="D9" s="28"/>
      <c r="E9" s="28"/>
      <c r="F9" s="28"/>
      <c r="G9" s="28"/>
      <c r="H9" s="28"/>
      <c r="J9" s="2"/>
      <c r="P9" s="2"/>
      <c r="Q9" s="16">
        <f>+J9+P9</f>
        <v>0</v>
      </c>
    </row>
    <row r="10" spans="1:19" x14ac:dyDescent="0.25">
      <c r="A10" s="29" t="s">
        <v>1</v>
      </c>
      <c r="B10" s="29"/>
      <c r="C10" s="29"/>
      <c r="D10" s="29"/>
      <c r="E10" s="29"/>
      <c r="F10" s="29"/>
      <c r="G10" s="29"/>
      <c r="H10" s="29"/>
    </row>
    <row r="11" spans="1:19" x14ac:dyDescent="0.25">
      <c r="A11" s="30" t="s">
        <v>37</v>
      </c>
      <c r="B11" s="29"/>
      <c r="C11" s="29"/>
      <c r="D11" s="29"/>
      <c r="E11" s="29"/>
      <c r="F11" s="29"/>
      <c r="G11" s="29"/>
      <c r="H11" s="29"/>
      <c r="K11" s="2">
        <v>446909415.69999999</v>
      </c>
      <c r="L11" s="2">
        <v>109948990.05</v>
      </c>
      <c r="M11" s="16">
        <f>+K11-L11</f>
        <v>336960425.64999998</v>
      </c>
      <c r="N11" s="16">
        <f>+M11+174937804.3</f>
        <v>511898229.94999999</v>
      </c>
    </row>
    <row r="12" spans="1:19" x14ac:dyDescent="0.25">
      <c r="A12" s="29" t="s">
        <v>2</v>
      </c>
      <c r="B12" s="29"/>
      <c r="C12" s="29"/>
      <c r="D12" s="29"/>
      <c r="E12" s="29"/>
      <c r="F12" s="29"/>
      <c r="G12" s="29"/>
      <c r="H12" s="29"/>
      <c r="P12" t="s">
        <v>35</v>
      </c>
      <c r="Q12" t="s">
        <v>36</v>
      </c>
    </row>
    <row r="13" spans="1:19" x14ac:dyDescent="0.25">
      <c r="B13" s="3" t="s">
        <v>3</v>
      </c>
      <c r="C13" s="4"/>
      <c r="D13" s="4"/>
      <c r="E13" s="4"/>
      <c r="F13" s="4"/>
      <c r="G13" s="4"/>
      <c r="H13" s="4"/>
      <c r="J13" s="2">
        <v>231682565.84999999</v>
      </c>
      <c r="P13" s="2">
        <v>463289304.14999998</v>
      </c>
      <c r="Q13" s="2">
        <v>41104010.780000001</v>
      </c>
      <c r="R13" s="25">
        <f>+P13-Q13</f>
        <v>422185293.37</v>
      </c>
      <c r="S13" s="16">
        <f>+J13+R13</f>
        <v>653867859.22000003</v>
      </c>
    </row>
    <row r="14" spans="1:19" x14ac:dyDescent="0.25">
      <c r="B14" s="4"/>
      <c r="C14" s="4"/>
      <c r="D14" s="4"/>
      <c r="E14" s="4"/>
      <c r="F14" s="4"/>
      <c r="G14" s="4"/>
      <c r="H14" s="4"/>
      <c r="K14" s="2"/>
      <c r="L14" s="2"/>
      <c r="M14" s="16"/>
    </row>
    <row r="15" spans="1:19" x14ac:dyDescent="0.25">
      <c r="B15" s="3" t="s">
        <v>4</v>
      </c>
      <c r="C15" s="4"/>
      <c r="D15" s="4"/>
      <c r="E15" s="4"/>
      <c r="F15" s="4"/>
      <c r="G15" s="4"/>
      <c r="H15" s="4"/>
    </row>
    <row r="16" spans="1:19" x14ac:dyDescent="0.25">
      <c r="B16" s="4" t="s">
        <v>5</v>
      </c>
      <c r="C16" s="4"/>
      <c r="D16" s="4"/>
      <c r="E16" s="4"/>
      <c r="F16" s="4"/>
      <c r="G16" s="26">
        <v>613808532.35000002</v>
      </c>
      <c r="H16" s="6"/>
      <c r="I16" s="2"/>
      <c r="J16" s="2"/>
      <c r="K16" s="2"/>
      <c r="P16" s="2"/>
      <c r="Q16" s="16"/>
      <c r="R16" s="16"/>
    </row>
    <row r="17" spans="2:8" x14ac:dyDescent="0.25">
      <c r="B17" s="4" t="s">
        <v>6</v>
      </c>
      <c r="C17" s="4"/>
      <c r="D17" s="4"/>
      <c r="E17" s="4"/>
      <c r="F17" s="4"/>
      <c r="G17" s="7">
        <v>0</v>
      </c>
      <c r="H17" s="6"/>
    </row>
    <row r="18" spans="2:8" x14ac:dyDescent="0.25">
      <c r="B18" s="4" t="s">
        <v>7</v>
      </c>
      <c r="C18" s="4"/>
      <c r="D18" s="4"/>
      <c r="E18" s="4"/>
      <c r="F18" s="4"/>
      <c r="G18" s="8">
        <v>4206291.5599999996</v>
      </c>
      <c r="H18" s="6"/>
    </row>
    <row r="19" spans="2:8" x14ac:dyDescent="0.25">
      <c r="B19" s="3" t="s">
        <v>8</v>
      </c>
      <c r="C19" s="4"/>
      <c r="D19" s="4"/>
      <c r="E19" s="4"/>
      <c r="F19" s="4"/>
      <c r="G19" s="9">
        <f>SUM(G16:G18)</f>
        <v>618014823.90999997</v>
      </c>
      <c r="H19" s="4"/>
    </row>
    <row r="20" spans="2:8" x14ac:dyDescent="0.25">
      <c r="B20" s="4"/>
      <c r="C20" s="4"/>
      <c r="D20" s="4"/>
      <c r="E20" s="4"/>
      <c r="F20" s="4"/>
      <c r="G20" s="4"/>
      <c r="H20" s="4"/>
    </row>
    <row r="21" spans="2:8" x14ac:dyDescent="0.25">
      <c r="B21" s="3" t="s">
        <v>9</v>
      </c>
      <c r="C21" s="4"/>
      <c r="D21" s="4"/>
      <c r="E21" s="4"/>
      <c r="F21" s="4"/>
      <c r="G21" s="4"/>
      <c r="H21" s="4"/>
    </row>
    <row r="22" spans="2:8" x14ac:dyDescent="0.25">
      <c r="B22" s="4" t="s">
        <v>10</v>
      </c>
      <c r="C22" s="4"/>
      <c r="D22" s="4"/>
      <c r="E22" s="4"/>
      <c r="F22" s="4"/>
      <c r="G22" s="24">
        <v>0</v>
      </c>
      <c r="H22" s="4"/>
    </row>
    <row r="23" spans="2:8" x14ac:dyDescent="0.25">
      <c r="B23" s="4" t="s">
        <v>11</v>
      </c>
      <c r="C23" s="4"/>
      <c r="D23" s="4"/>
      <c r="E23" s="4"/>
      <c r="F23" s="4"/>
      <c r="G23" s="7">
        <v>0</v>
      </c>
      <c r="H23" s="4"/>
    </row>
    <row r="24" spans="2:8" x14ac:dyDescent="0.25">
      <c r="B24" s="3" t="s">
        <v>12</v>
      </c>
      <c r="C24" s="4"/>
      <c r="D24" s="4"/>
      <c r="E24" s="4"/>
      <c r="F24" s="4"/>
      <c r="G24" s="10">
        <f>SUM(G22:G23)</f>
        <v>0</v>
      </c>
      <c r="H24" s="4"/>
    </row>
    <row r="25" spans="2:8" x14ac:dyDescent="0.25">
      <c r="B25" s="3"/>
      <c r="C25" s="4"/>
      <c r="D25" s="4"/>
      <c r="E25" s="4"/>
      <c r="F25" s="4"/>
      <c r="G25" s="7"/>
      <c r="H25" s="4"/>
    </row>
    <row r="26" spans="2:8" x14ac:dyDescent="0.25">
      <c r="B26" s="3" t="s">
        <v>13</v>
      </c>
      <c r="C26" s="4"/>
      <c r="D26" s="4"/>
      <c r="E26" s="4"/>
      <c r="F26" s="4"/>
      <c r="G26" s="7"/>
      <c r="H26" s="4"/>
    </row>
    <row r="27" spans="2:8" x14ac:dyDescent="0.25">
      <c r="B27" s="4" t="s">
        <v>14</v>
      </c>
      <c r="C27" s="4"/>
      <c r="D27" s="4"/>
      <c r="E27" s="4"/>
      <c r="F27" s="4"/>
      <c r="G27" s="7">
        <v>0</v>
      </c>
      <c r="H27" s="4"/>
    </row>
    <row r="28" spans="2:8" x14ac:dyDescent="0.25">
      <c r="B28" s="3" t="s">
        <v>15</v>
      </c>
      <c r="C28" s="4"/>
      <c r="D28" s="4"/>
      <c r="E28" s="4"/>
      <c r="F28" s="4"/>
      <c r="G28" s="10">
        <v>0</v>
      </c>
      <c r="H28" s="4"/>
    </row>
    <row r="29" spans="2:8" x14ac:dyDescent="0.25">
      <c r="B29" s="4"/>
      <c r="C29" s="4"/>
      <c r="D29" s="4"/>
      <c r="E29" s="4"/>
      <c r="F29" s="4"/>
      <c r="G29" s="4"/>
      <c r="H29" s="4"/>
    </row>
    <row r="30" spans="2:8" ht="15.75" thickBot="1" x14ac:dyDescent="0.3">
      <c r="B30" s="3" t="s">
        <v>16</v>
      </c>
      <c r="C30" s="4"/>
      <c r="D30" s="4"/>
      <c r="E30" s="4"/>
      <c r="F30" s="4"/>
      <c r="G30" s="11">
        <f>G19+G24</f>
        <v>618014823.90999997</v>
      </c>
      <c r="H30" s="4"/>
    </row>
    <row r="31" spans="2:8" ht="15.75" thickTop="1" x14ac:dyDescent="0.25">
      <c r="B31" s="4"/>
      <c r="C31" s="4"/>
      <c r="D31" s="4"/>
      <c r="E31" s="4"/>
      <c r="F31" s="4"/>
      <c r="G31" s="4"/>
      <c r="H31" s="4"/>
    </row>
    <row r="32" spans="2:8" x14ac:dyDescent="0.25">
      <c r="B32" s="3" t="s">
        <v>17</v>
      </c>
      <c r="C32" s="4"/>
      <c r="D32" s="4"/>
      <c r="E32" s="4"/>
      <c r="F32" s="4"/>
      <c r="G32" s="4"/>
      <c r="H32" s="4"/>
    </row>
    <row r="33" spans="2:10" x14ac:dyDescent="0.25">
      <c r="B33" s="4" t="s">
        <v>18</v>
      </c>
      <c r="C33" s="4"/>
      <c r="D33" s="4"/>
      <c r="E33" s="4"/>
      <c r="F33" s="4"/>
      <c r="G33" s="8">
        <f>+G18</f>
        <v>4206291.5599999996</v>
      </c>
      <c r="H33" s="4"/>
    </row>
    <row r="34" spans="2:10" x14ac:dyDescent="0.25">
      <c r="B34" s="3" t="s">
        <v>19</v>
      </c>
      <c r="C34" s="4"/>
      <c r="D34" s="4"/>
      <c r="E34" s="4"/>
      <c r="F34" s="4"/>
      <c r="G34" s="10">
        <f>SUM(G33)</f>
        <v>4206291.5599999996</v>
      </c>
      <c r="H34" s="4"/>
    </row>
    <row r="35" spans="2:10" x14ac:dyDescent="0.25">
      <c r="B35" s="3" t="s">
        <v>20</v>
      </c>
      <c r="C35" s="4"/>
      <c r="D35" s="4"/>
      <c r="E35" s="4"/>
      <c r="F35" s="4"/>
      <c r="G35" s="4"/>
      <c r="H35" s="4"/>
    </row>
    <row r="36" spans="2:10" x14ac:dyDescent="0.25">
      <c r="B36" s="4" t="s">
        <v>20</v>
      </c>
      <c r="C36" s="4"/>
      <c r="D36" s="4"/>
      <c r="E36" s="4"/>
      <c r="F36" s="4"/>
      <c r="G36" s="7">
        <v>0</v>
      </c>
      <c r="H36" s="4"/>
    </row>
    <row r="37" spans="2:10" x14ac:dyDescent="0.25">
      <c r="B37" s="4" t="s">
        <v>21</v>
      </c>
      <c r="C37" s="4"/>
      <c r="D37" s="4"/>
      <c r="E37" s="4"/>
      <c r="F37" s="4"/>
      <c r="G37" s="7">
        <v>0</v>
      </c>
      <c r="H37" s="4"/>
    </row>
    <row r="38" spans="2:10" x14ac:dyDescent="0.25">
      <c r="B38" s="3" t="s">
        <v>22</v>
      </c>
      <c r="C38" s="4"/>
      <c r="D38" s="4"/>
      <c r="E38" s="4"/>
      <c r="F38" s="4"/>
      <c r="G38" s="10">
        <v>0</v>
      </c>
      <c r="H38" s="4"/>
    </row>
    <row r="39" spans="2:10" x14ac:dyDescent="0.25">
      <c r="B39" s="4"/>
      <c r="C39" s="4"/>
      <c r="D39" s="4"/>
      <c r="E39" s="4"/>
      <c r="F39" s="4"/>
      <c r="G39" s="4"/>
      <c r="H39" s="4"/>
    </row>
    <row r="40" spans="2:10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"/>
      <c r="D41" s="4"/>
      <c r="E41" s="4"/>
      <c r="F41" s="4"/>
      <c r="G41" s="4"/>
      <c r="H41" s="4"/>
    </row>
    <row r="42" spans="2:10" x14ac:dyDescent="0.25">
      <c r="B42" s="3" t="s">
        <v>23</v>
      </c>
      <c r="C42" s="4"/>
      <c r="D42" s="4"/>
      <c r="E42" s="4"/>
      <c r="F42" s="4"/>
      <c r="G42" s="12">
        <f>G34+G38</f>
        <v>4206291.5599999996</v>
      </c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3" t="s">
        <v>24</v>
      </c>
      <c r="C44" s="4"/>
      <c r="D44" s="4"/>
      <c r="E44" s="4"/>
      <c r="F44" s="4"/>
      <c r="G44" s="4"/>
      <c r="H44" s="4"/>
    </row>
    <row r="45" spans="2:10" x14ac:dyDescent="0.25">
      <c r="B45" s="4" t="s">
        <v>25</v>
      </c>
      <c r="C45" s="4"/>
      <c r="D45" s="4"/>
      <c r="E45" s="4"/>
      <c r="F45" s="4"/>
      <c r="G45" s="5">
        <v>694971870</v>
      </c>
      <c r="H45" s="4"/>
      <c r="J45" s="16"/>
    </row>
    <row r="46" spans="2:10" x14ac:dyDescent="0.25">
      <c r="B46" s="4" t="s">
        <v>26</v>
      </c>
      <c r="C46" s="4"/>
      <c r="D46" s="4"/>
      <c r="E46" s="4"/>
      <c r="F46" s="4"/>
      <c r="G46" s="5">
        <f>-81163337.65+G22</f>
        <v>-81163337.650000006</v>
      </c>
      <c r="H46" s="13"/>
      <c r="J46" s="16"/>
    </row>
    <row r="47" spans="2:10" x14ac:dyDescent="0.25">
      <c r="B47" s="4" t="s">
        <v>27</v>
      </c>
      <c r="C47" s="4"/>
      <c r="D47" s="4"/>
      <c r="E47" s="4"/>
      <c r="F47" s="4"/>
      <c r="G47" s="6">
        <f>+G45+G46</f>
        <v>613808532.35000002</v>
      </c>
      <c r="H47" s="4"/>
    </row>
    <row r="48" spans="2:10" ht="15.75" thickBot="1" x14ac:dyDescent="0.3">
      <c r="B48" s="3" t="s">
        <v>28</v>
      </c>
      <c r="C48" s="4"/>
      <c r="D48" s="4"/>
      <c r="E48" s="4"/>
      <c r="F48" s="4"/>
      <c r="G48" s="14">
        <f>G42+G47</f>
        <v>618014823.90999997</v>
      </c>
      <c r="H48" s="4"/>
    </row>
    <row r="49" spans="2:10" ht="15.75" thickTop="1" x14ac:dyDescent="0.25">
      <c r="B49" s="3"/>
      <c r="C49" s="4"/>
      <c r="D49" s="4"/>
      <c r="E49" s="4"/>
      <c r="F49" s="4"/>
      <c r="G49" s="15"/>
      <c r="H49" s="4"/>
    </row>
    <row r="50" spans="2:10" x14ac:dyDescent="0.25">
      <c r="B50" s="3"/>
      <c r="C50" s="4"/>
      <c r="D50" s="4"/>
      <c r="E50" s="4"/>
      <c r="F50" s="4"/>
      <c r="G50" s="15"/>
      <c r="H50" s="4"/>
    </row>
    <row r="51" spans="2:10" x14ac:dyDescent="0.25">
      <c r="G51" s="17"/>
    </row>
    <row r="52" spans="2:10" x14ac:dyDescent="0.25">
      <c r="B52" s="1"/>
      <c r="C52" s="18"/>
      <c r="D52" s="18"/>
      <c r="E52" s="18"/>
      <c r="G52" s="18"/>
      <c r="H52" s="18"/>
    </row>
    <row r="53" spans="2:10" x14ac:dyDescent="0.25">
      <c r="B53" s="19"/>
      <c r="C53" s="20"/>
      <c r="D53" s="20"/>
      <c r="E53" s="18"/>
      <c r="F53" s="21"/>
      <c r="G53" s="20"/>
      <c r="H53" s="20"/>
    </row>
    <row r="54" spans="2:10" x14ac:dyDescent="0.25">
      <c r="B54" s="31" t="s">
        <v>29</v>
      </c>
      <c r="C54" s="31"/>
      <c r="D54" s="31"/>
      <c r="E54" s="18"/>
      <c r="F54" s="31" t="s">
        <v>32</v>
      </c>
      <c r="G54" s="31"/>
      <c r="H54" s="31"/>
      <c r="J54" s="16"/>
    </row>
    <row r="55" spans="2:10" x14ac:dyDescent="0.25">
      <c r="B55" s="32" t="s">
        <v>34</v>
      </c>
      <c r="C55" s="32"/>
      <c r="D55" s="32"/>
      <c r="E55" s="18"/>
      <c r="F55" s="32" t="s">
        <v>31</v>
      </c>
      <c r="G55" s="32"/>
      <c r="H55" s="32"/>
    </row>
    <row r="56" spans="2:10" x14ac:dyDescent="0.25">
      <c r="C56" s="22"/>
      <c r="D56" s="22"/>
    </row>
    <row r="57" spans="2:10" ht="30.75" customHeight="1" x14ac:dyDescent="0.25">
      <c r="D57" s="22"/>
    </row>
    <row r="58" spans="2:10" x14ac:dyDescent="0.25">
      <c r="E58" s="23" t="s">
        <v>30</v>
      </c>
      <c r="F58" s="23"/>
      <c r="G58" s="23"/>
      <c r="H58" s="23"/>
    </row>
  </sheetData>
  <mergeCells count="10">
    <mergeCell ref="A12:H12"/>
    <mergeCell ref="B54:D54"/>
    <mergeCell ref="B55:D55"/>
    <mergeCell ref="F54:H54"/>
    <mergeCell ref="F55:H55"/>
    <mergeCell ref="B7:G7"/>
    <mergeCell ref="A8:H8"/>
    <mergeCell ref="A9:H9"/>
    <mergeCell ref="A10:H10"/>
    <mergeCell ref="A11:H11"/>
  </mergeCells>
  <pageMargins left="0.7" right="0.7" top="0.75" bottom="0.2" header="0.3" footer="0.3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Carmen Amelia De los Santos Bello</cp:lastModifiedBy>
  <cp:lastPrinted>2026-03-02T13:40:48Z</cp:lastPrinted>
  <dcterms:created xsi:type="dcterms:W3CDTF">2022-02-07T16:51:26Z</dcterms:created>
  <dcterms:modified xsi:type="dcterms:W3CDTF">2026-03-04T14:50:16Z</dcterms:modified>
</cp:coreProperties>
</file>