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ENERO 2026\NOMINA PORTAL MES DE ENERO 2026\"/>
    </mc:Choice>
  </mc:AlternateContent>
  <xr:revisionPtr revIDLastSave="0" documentId="13_ncr:1_{12134FA1-575B-4174-82D1-DC63CE016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ENERO 2026" sheetId="11" r:id="rId1"/>
  </sheets>
  <definedNames>
    <definedName name="_xlnm._FilterDatabase" localSheetId="0" hidden="1">'Nomina Temporal ENERO 2026'!$A$10:$N$156</definedName>
    <definedName name="_xlnm.Print_Area" localSheetId="0">'Nomina Temporal ENERO 2026'!$A$1:$P$165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6" i="11" l="1"/>
  <c r="M13" i="11"/>
  <c r="N13" i="11" s="1"/>
  <c r="M20" i="11"/>
  <c r="N20" i="11" s="1"/>
  <c r="M16" i="11"/>
  <c r="N16" i="11" s="1"/>
  <c r="M30" i="11"/>
  <c r="N30" i="11" s="1"/>
  <c r="M44" i="11"/>
  <c r="N44" i="11" s="1"/>
  <c r="M108" i="11" l="1"/>
  <c r="N108" i="11" s="1"/>
  <c r="M111" i="11"/>
  <c r="N111" i="11" s="1"/>
  <c r="M91" i="11"/>
  <c r="N91" i="11" s="1"/>
  <c r="M66" i="11" l="1"/>
  <c r="N66" i="11" s="1"/>
  <c r="M87" i="11" l="1"/>
  <c r="N87" i="11" s="1"/>
  <c r="M17" i="11"/>
  <c r="N17" i="11" s="1"/>
  <c r="M42" i="11" l="1"/>
  <c r="N42" i="11" s="1"/>
  <c r="M68" i="11"/>
  <c r="N68" i="11" s="1"/>
  <c r="M98" i="11"/>
  <c r="N98" i="11" s="1"/>
  <c r="M92" i="11"/>
  <c r="N92" i="11" s="1"/>
  <c r="M137" i="11"/>
  <c r="N137" i="11" s="1"/>
  <c r="M97" i="11"/>
  <c r="N97" i="11" s="1"/>
  <c r="M149" i="11"/>
  <c r="N149" i="11" s="1"/>
  <c r="M53" i="11"/>
  <c r="N53" i="11" s="1"/>
  <c r="M112" i="11"/>
  <c r="N112" i="11" s="1"/>
  <c r="M89" i="11"/>
  <c r="N89" i="11" s="1"/>
  <c r="M72" i="11"/>
  <c r="N72" i="11" s="1"/>
  <c r="M125" i="11"/>
  <c r="N125" i="11" s="1"/>
  <c r="M139" i="11"/>
  <c r="N139" i="11" s="1"/>
  <c r="M40" i="11"/>
  <c r="N40" i="11" s="1"/>
  <c r="M39" i="11"/>
  <c r="N39" i="11" s="1"/>
  <c r="M64" i="11"/>
  <c r="N64" i="11" s="1"/>
  <c r="M150" i="11"/>
  <c r="N150" i="11" s="1"/>
  <c r="M123" i="11"/>
  <c r="N123" i="11" s="1"/>
  <c r="M25" i="11"/>
  <c r="N25" i="11" s="1"/>
  <c r="M58" i="11"/>
  <c r="N58" i="11" s="1"/>
  <c r="M95" i="11"/>
  <c r="N95" i="11" s="1"/>
  <c r="M138" i="11"/>
  <c r="N138" i="11" s="1"/>
  <c r="M121" i="11"/>
  <c r="N121" i="11" s="1"/>
  <c r="M47" i="11"/>
  <c r="N47" i="11" s="1"/>
  <c r="M62" i="11"/>
  <c r="N62" i="11" s="1"/>
  <c r="M26" i="11"/>
  <c r="N26" i="11" s="1"/>
  <c r="M73" i="11"/>
  <c r="N73" i="11" s="1"/>
  <c r="M46" i="11"/>
  <c r="N46" i="11" s="1"/>
  <c r="M93" i="11" l="1"/>
  <c r="N93" i="11" s="1"/>
  <c r="M141" i="11"/>
  <c r="N141" i="11" s="1"/>
  <c r="M129" i="11"/>
  <c r="N129" i="11" s="1"/>
  <c r="M128" i="11"/>
  <c r="N128" i="11" s="1"/>
  <c r="M103" i="11"/>
  <c r="N103" i="11" s="1"/>
  <c r="M11" i="11"/>
  <c r="N11" i="11" s="1"/>
  <c r="M126" i="11"/>
  <c r="N126" i="11" s="1"/>
  <c r="M60" i="11" l="1"/>
  <c r="N60" i="11" s="1"/>
  <c r="M56" i="11"/>
  <c r="N56" i="11" s="1"/>
  <c r="M63" i="11"/>
  <c r="N63" i="11" s="1"/>
  <c r="M86" i="11" l="1"/>
  <c r="N86" i="11" s="1"/>
  <c r="M59" i="11" l="1"/>
  <c r="N59" i="11" s="1"/>
  <c r="M55" i="11"/>
  <c r="N55" i="11" s="1"/>
  <c r="M37" i="11" l="1"/>
  <c r="N37" i="11" s="1"/>
  <c r="M51" i="11"/>
  <c r="N51" i="11" s="1"/>
  <c r="M107" i="11"/>
  <c r="N107" i="11" s="1"/>
  <c r="M101" i="11" l="1"/>
  <c r="N101" i="11" s="1"/>
  <c r="M100" i="11" l="1"/>
  <c r="N100" i="11" s="1"/>
  <c r="M122" i="11"/>
  <c r="N122" i="11" s="1"/>
  <c r="M61" i="11"/>
  <c r="N61" i="11" s="1"/>
  <c r="M31" i="11"/>
  <c r="N31" i="11" s="1"/>
  <c r="M124" i="11"/>
  <c r="N124" i="11" s="1"/>
  <c r="M18" i="11"/>
  <c r="N18" i="11" s="1"/>
  <c r="M148" i="11"/>
  <c r="N148" i="11" s="1"/>
  <c r="M147" i="11"/>
  <c r="N147" i="11" s="1"/>
  <c r="M12" i="11" l="1"/>
  <c r="N12" i="11" s="1"/>
  <c r="M14" i="11"/>
  <c r="N14" i="11" s="1"/>
  <c r="M15" i="11"/>
  <c r="N15" i="11" s="1"/>
  <c r="M19" i="11"/>
  <c r="N19" i="11" s="1"/>
  <c r="M21" i="11"/>
  <c r="N21" i="11" s="1"/>
  <c r="M152" i="11"/>
  <c r="N152" i="11" s="1"/>
  <c r="M28" i="11"/>
  <c r="N28" i="11" s="1"/>
  <c r="M29" i="11"/>
  <c r="N29" i="11" s="1"/>
  <c r="M32" i="11"/>
  <c r="N32" i="11" s="1"/>
  <c r="M33" i="11"/>
  <c r="N33" i="11" s="1"/>
  <c r="M34" i="11"/>
  <c r="N34" i="11" s="1"/>
  <c r="M36" i="11"/>
  <c r="N36" i="11" s="1"/>
  <c r="M38" i="11"/>
  <c r="N38" i="11" s="1"/>
  <c r="M41" i="11"/>
  <c r="N41" i="11" s="1"/>
  <c r="M35" i="11"/>
  <c r="N35" i="11" s="1"/>
  <c r="M43" i="11"/>
  <c r="N43" i="11" s="1"/>
  <c r="M48" i="11"/>
  <c r="N48" i="11" s="1"/>
  <c r="M49" i="11"/>
  <c r="N49" i="11" s="1"/>
  <c r="M50" i="11"/>
  <c r="N50" i="11" s="1"/>
  <c r="M52" i="11"/>
  <c r="N52" i="11" s="1"/>
  <c r="M54" i="11"/>
  <c r="N54" i="11" s="1"/>
  <c r="M88" i="11"/>
  <c r="N88" i="11" s="1"/>
  <c r="M57" i="11"/>
  <c r="N57" i="11" s="1"/>
  <c r="M65" i="11"/>
  <c r="N65" i="11" s="1"/>
  <c r="M67" i="11"/>
  <c r="N67" i="11" s="1"/>
  <c r="M69" i="11"/>
  <c r="N69" i="11" s="1"/>
  <c r="M130" i="11"/>
  <c r="N130" i="11" s="1"/>
  <c r="M71" i="11"/>
  <c r="N71" i="11" s="1"/>
  <c r="M75" i="11"/>
  <c r="N75" i="11" s="1"/>
  <c r="M76" i="11"/>
  <c r="N76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90" i="11"/>
  <c r="N90" i="11" s="1"/>
  <c r="M94" i="11"/>
  <c r="N94" i="11" s="1"/>
  <c r="M131" i="11"/>
  <c r="N131" i="11" s="1"/>
  <c r="M99" i="11"/>
  <c r="N99" i="11" s="1"/>
  <c r="M102" i="11"/>
  <c r="N102" i="11" s="1"/>
  <c r="M104" i="11"/>
  <c r="N104" i="11" s="1"/>
  <c r="M105" i="11"/>
  <c r="N105" i="11" s="1"/>
  <c r="M106" i="11"/>
  <c r="N106" i="11" s="1"/>
  <c r="M109" i="11"/>
  <c r="N109" i="11" s="1"/>
  <c r="M110" i="11"/>
  <c r="N110" i="11" s="1"/>
  <c r="M113" i="11"/>
  <c r="N113" i="11" s="1"/>
  <c r="M114" i="11"/>
  <c r="N114" i="11" s="1"/>
  <c r="M115" i="11"/>
  <c r="N115" i="11" s="1"/>
  <c r="M116" i="11"/>
  <c r="N116" i="11" s="1"/>
  <c r="M117" i="11"/>
  <c r="N117" i="11" s="1"/>
  <c r="M118" i="11"/>
  <c r="N118" i="11" s="1"/>
  <c r="M119" i="11"/>
  <c r="N119" i="11" s="1"/>
  <c r="M120" i="11"/>
  <c r="N120" i="11" s="1"/>
  <c r="M127" i="11"/>
  <c r="N127" i="11" s="1"/>
  <c r="M132" i="11"/>
  <c r="N132" i="11" s="1"/>
  <c r="M133" i="11"/>
  <c r="N133" i="11" s="1"/>
  <c r="M134" i="11"/>
  <c r="N134" i="11" s="1"/>
  <c r="M135" i="11"/>
  <c r="N135" i="11" s="1"/>
  <c r="M136" i="11"/>
  <c r="N136" i="11" s="1"/>
  <c r="M140" i="11"/>
  <c r="N140" i="11" s="1"/>
  <c r="M142" i="11"/>
  <c r="N142" i="11" s="1"/>
  <c r="M143" i="11"/>
  <c r="N143" i="11" s="1"/>
  <c r="M144" i="11"/>
  <c r="N144" i="11" s="1"/>
  <c r="M145" i="11"/>
  <c r="N145" i="11" s="1"/>
  <c r="M146" i="11"/>
  <c r="N146" i="11" s="1"/>
  <c r="M151" i="11"/>
  <c r="N151" i="11" s="1"/>
  <c r="M153" i="11"/>
  <c r="N153" i="11" s="1"/>
  <c r="M154" i="11"/>
  <c r="N154" i="11" s="1"/>
  <c r="M155" i="11"/>
  <c r="N155" i="11" s="1"/>
  <c r="J156" i="11" l="1"/>
  <c r="K156" i="11"/>
  <c r="I156" i="11"/>
  <c r="H156" i="11" l="1"/>
  <c r="G156" i="11"/>
  <c r="M156" i="11" l="1"/>
  <c r="N156" i="11"/>
</calcChain>
</file>

<file path=xl/sharedStrings.xml><?xml version="1.0" encoding="utf-8"?>
<sst xmlns="http://schemas.openxmlformats.org/spreadsheetml/2006/main" count="750" uniqueCount="243">
  <si>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</si>
  <si>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</si>
  <si>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</si>
  <si>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</si>
  <si>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</si>
  <si>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</si>
  <si>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ENCARGADA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</si>
  <si>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</si>
  <si>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</si>
  <si>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</si>
  <si>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</si>
  <si>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</si>
  <si>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</si>
  <si>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</si>
  <si>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</si>
  <si>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</si>
  <si>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</si>
  <si>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</si>
  <si>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</si>
  <si>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</si>
  <si>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</si>
  <si>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</si>
  <si>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</si>
  <si>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</si>
  <si>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</si>
  <si>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</si>
  <si>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</si>
  <si>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</si>
  <si>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</si>
  <si>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</si>
  <si>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</si>
  <si>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PARALEGAL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</si>
  <si>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</si>
  <si>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</si>
  <si>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</si>
  <si>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</si>
  <si>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</si>
  <si>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</si>
  <si>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</si>
  <si>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</si>
  <si>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</si>
  <si>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</si>
  <si>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</si>
  <si>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</si>
  <si>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</si>
  <si>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</si>
  <si>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</si>
  <si>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</si>
  <si>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</si>
  <si>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</si>
  <si>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</si>
  <si>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</si>
  <si>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</si>
  <si>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</si>
  <si>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KENIA MARIA PAULINO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</si>
  <si>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</si>
  <si>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</si>
  <si>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</si>
  <si>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</si>
  <si>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</si>
  <si>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</si>
  <si>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</si>
  <si>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</si>
  <si>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</si>
  <si>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</si>
  <si>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</si>
  <si>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</si>
  <si>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JULIO ANTONIO NUÑEZ MORA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</si>
  <si>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</si>
  <si>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</si>
  <si>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</si>
  <si>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</si>
  <si>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</si>
  <si>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</si>
  <si>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</si>
  <si>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</si>
  <si>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</si>
  <si>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</si>
  <si>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</si>
  <si>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</si>
  <si>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</si>
  <si>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</si>
  <si>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</si>
  <si>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</si>
  <si>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</si>
  <si>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</si>
  <si>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</si>
  <si>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</si>
  <si>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</si>
  <si>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</si>
  <si>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</si>
  <si>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</si>
  <si>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</si>
  <si>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</si>
  <si>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</si>
  <si>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</si>
  <si>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</si>
  <si>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</si>
  <si>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</si>
  <si>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</si>
  <si>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</si>
  <si>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</si>
  <si>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</si>
  <si>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</si>
  <si>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</si>
  <si>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</si>
  <si>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</si>
  <si>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</si>
  <si>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</si>
  <si>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</si>
  <si>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</si>
  <si>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</si>
  <si>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</si>
  <si>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</si>
  <si>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</si>
  <si>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</si>
  <si>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</si>
  <si>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</si>
  <si>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</si>
  <si>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</si>
  <si>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</si>
  <si>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</si>
  <si>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</si>
  <si>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</si>
  <si>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</si>
  <si>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</si>
  <si>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</si>
  <si>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</si>
  <si>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</si>
  <si>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</si>
  <si>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</si>
  <si>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</si>
  <si>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</si>
  <si>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</si>
  <si>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</si>
  <si>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</si>
  <si>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</si>
  <si>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</si>
  <si>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</si>
  <si>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</si>
  <si>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ENCARGADA DE DIVISIÓN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</si>
  <si>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</si>
  <si>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</si>
  <si>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</si>
  <si>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</si>
  <si>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</si>
  <si>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</si>
  <si>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</si>
  <si>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</si>
  <si>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</si>
  <si>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</si>
  <si>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</si>
  <si>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</si>
  <si>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</si>
  <si>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</si>
  <si>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</si>
  <si>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</si>
  <si>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</si>
  <si>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</si>
  <si>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</si>
  <si>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</si>
  <si>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</si>
  <si>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</si>
  <si>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</si>
  <si>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</si>
  <si>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</si>
  <si>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</si>
  <si>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</si>
  <si>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</si>
  <si>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</si>
  <si>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</si>
  <si>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</si>
  <si>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</si>
  <si>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</si>
  <si>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</si>
  <si>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</si>
  <si>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</si>
  <si>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</si>
  <si>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</si>
  <si>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</si>
  <si>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</si>
  <si>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</si>
  <si>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</si>
  <si>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</si>
  <si>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DIVISION DE FORMULACION, MONITOREO Y EVALUACION DE PLANES, PROGRAMAS Y PROYECTOS- DGJP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</si>
  <si>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</si>
  <si>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</si>
  <si>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</si>
  <si>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</si>
  <si>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</si>
  <si>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</si>
  <si>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</si>
  <si>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</si>
  <si>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</si>
  <si>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</si>
  <si>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</si>
  <si>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</si>
  <si>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</si>
  <si>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</si>
  <si>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</si>
  <si>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</si>
  <si>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</si>
  <si>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</si>
  <si>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</si>
  <si>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</si>
  <si>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</si>
  <si>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</si>
  <si>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</si>
  <si>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</si>
  <si>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 xml:space="preserve">ENMANUEL ARNOLDO SIMONO MARTINEZ 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</si>
  <si>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</si>
  <si>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</si>
  <si>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</si>
  <si>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</si>
  <si>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</si>
  <si>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</si>
  <si>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</si>
  <si>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</si>
  <si>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</si>
  <si>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</si>
  <si>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</si>
  <si>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</si>
  <si>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</si>
  <si>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</si>
  <si>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</si>
  <si>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</si>
  <si>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</si>
  <si>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</si>
  <si>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</si>
  <si>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</si>
  <si>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</si>
  <si>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</si>
  <si>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</si>
  <si>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</si>
  <si>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</si>
  <si>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</si>
  <si>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</si>
  <si>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</si>
  <si>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</si>
  <si>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</si>
  <si>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SUPERVISOR DE EVENTOS</t>
  </si>
  <si>
    <t>REYNALDO PEREZ DIAZ</t>
  </si>
  <si>
    <t>Correspondiente al mes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</si>
</sst>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86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top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25" fillId="2" borderId="1" xfId="0" applyNumberFormat="1" applyFont="1" applyFill="1" applyBorder="1"/>
    <xf numFmtId="43" fontId="25" fillId="2" borderId="1" xfId="1" applyFont="1" applyFill="1" applyBorder="1" applyAlignment="1">
      <alignment horizontal="center"/>
    </xf>
    <xf numFmtId="4" fontId="24" fillId="2" borderId="0" xfId="0" applyNumberFormat="1" applyFont="1" applyFill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5" fillId="2" borderId="1" xfId="0" applyFont="1" applyFill="1" applyBorder="1"/>
    <xf numFmtId="0" fontId="24" fillId="2" borderId="1" xfId="0" applyFont="1" applyFill="1" applyBorder="1"/>
    <xf numFmtId="43" fontId="24" fillId="2" borderId="1" xfId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0" fontId="26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 readingOrder="1"/>
    </xf>
    <xf numFmtId="0" fontId="25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4" fontId="27" fillId="2" borderId="1" xfId="0" applyNumberFormat="1" applyFont="1" applyFill="1" applyBorder="1"/>
    <xf numFmtId="0" fontId="28" fillId="2" borderId="1" xfId="0" applyFont="1" applyFill="1" applyBorder="1" applyAlignment="1">
      <alignment horizontal="center" vertical="top"/>
    </xf>
    <xf numFmtId="4" fontId="28" fillId="2" borderId="1" xfId="0" applyNumberFormat="1" applyFont="1" applyFill="1" applyBorder="1"/>
    <xf numFmtId="43" fontId="28" fillId="2" borderId="1" xfId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4" fontId="29" fillId="2" borderId="1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vertical="top"/>
    </xf>
    <xf numFmtId="0" fontId="26" fillId="2" borderId="0" xfId="0" applyFont="1" applyFill="1" applyAlignment="1">
      <alignment horizontal="center" vertical="top"/>
    </xf>
    <xf numFmtId="4" fontId="31" fillId="2" borderId="0" xfId="0" applyNumberFormat="1" applyFont="1" applyFill="1"/>
    <xf numFmtId="43" fontId="32" fillId="2" borderId="0" xfId="1" applyFont="1" applyFill="1" applyBorder="1" applyAlignment="1"/>
    <xf numFmtId="4" fontId="24" fillId="0" borderId="0" xfId="0" applyNumberFormat="1" applyFont="1"/>
    <xf numFmtId="43" fontId="31" fillId="2" borderId="0" xfId="1" applyFont="1" applyFill="1" applyBorder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5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top"/>
    </xf>
    <xf numFmtId="43" fontId="25" fillId="35" borderId="1" xfId="1" applyFont="1" applyFill="1" applyBorder="1" applyAlignment="1">
      <alignment horizontal="center"/>
    </xf>
    <xf numFmtId="4" fontId="25" fillId="35" borderId="1" xfId="0" applyNumberFormat="1" applyFont="1" applyFill="1" applyBorder="1" applyAlignment="1">
      <alignment horizontal="center"/>
    </xf>
    <xf numFmtId="0" fontId="5" fillId="35" borderId="0" xfId="0" applyFont="1" applyFill="1"/>
    <xf numFmtId="0" fontId="0" fillId="35" borderId="0" xfId="0" applyFill="1"/>
    <xf numFmtId="4" fontId="31" fillId="35" borderId="1" xfId="0" applyNumberFormat="1" applyFont="1" applyFill="1" applyBorder="1"/>
    <xf numFmtId="43" fontId="31" fillId="35" borderId="1" xfId="1" applyFont="1" applyFill="1" applyBorder="1" applyAlignment="1">
      <alignment horizontal="center"/>
    </xf>
    <xf numFmtId="4" fontId="31" fillId="36" borderId="1" xfId="0" applyNumberFormat="1" applyFont="1" applyFill="1" applyBorder="1" applyAlignment="1">
      <alignment horizontal="center"/>
    </xf>
    <xf numFmtId="4" fontId="31" fillId="35" borderId="1" xfId="0" applyNumberFormat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6393958</xdr:colOff>
      <xdr:row>0</xdr:row>
      <xdr:rowOff>93552</xdr:rowOff>
    </xdr:from>
    <xdr:to>
      <xdr:col>4</xdr:col>
      <xdr:colOff>607256</xdr:colOff>
      <xdr:row>6</xdr:row>
      <xdr:rowOff>54187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208" y="93552"/>
          <a:ext cx="1588369" cy="128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163</xdr:row>
      <xdr:rowOff>10584</xdr:rowOff>
    </xdr:from>
    <xdr:to>
      <xdr:col>11</xdr:col>
      <xdr:colOff>137583</xdr:colOff>
      <xdr:row>163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163</xdr:row>
      <xdr:rowOff>10583</xdr:rowOff>
    </xdr:from>
    <xdr:to>
      <xdr:col>7</xdr:col>
      <xdr:colOff>751417</xdr:colOff>
      <xdr:row>163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162</xdr:row>
      <xdr:rowOff>226218</xdr:rowOff>
    </xdr:from>
    <xdr:to>
      <xdr:col>13</xdr:col>
      <xdr:colOff>11906</xdr:colOff>
      <xdr:row>163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7"/>
  <sheetViews>
    <sheetView tabSelected="1" zoomScale="70" zoomScaleNormal="70" workbookViewId="0">
      <pane ySplit="1" topLeftCell="A2" activePane="bottomLeft" state="frozen"/>
      <selection activeCell="C1" sqref="C1"/>
      <selection pane="bottomLeft" activeCell="D26" sqref="D26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12"/>
      <c r="B7" s="73" t="s"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12"/>
      <c r="B8" s="73" t="s">
        <v>102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73" t="s">
        <v>242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2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41.25" customHeight="1" x14ac:dyDescent="0.25">
      <c r="A10" s="19" t="s">
        <v>18</v>
      </c>
      <c r="B10" s="19" t="s">
        <v>19</v>
      </c>
      <c r="C10" s="19" t="s">
        <v>20</v>
      </c>
      <c r="D10" s="19" t="s">
        <v>7</v>
      </c>
      <c r="E10" s="19" t="s">
        <v>21</v>
      </c>
      <c r="F10" s="20" t="s">
        <v>22</v>
      </c>
      <c r="G10" s="20" t="s">
        <v>23</v>
      </c>
      <c r="H10" s="20" t="s">
        <v>24</v>
      </c>
      <c r="I10" s="20" t="s">
        <v>153</v>
      </c>
      <c r="J10" s="19" t="s">
        <v>1</v>
      </c>
      <c r="K10" s="20" t="s">
        <v>152</v>
      </c>
      <c r="L10" s="20" t="s">
        <v>10</v>
      </c>
      <c r="M10" s="20" t="s">
        <v>11</v>
      </c>
      <c r="N10" s="20" t="s">
        <v>12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s="7" customFormat="1" ht="18.75" x14ac:dyDescent="0.3">
      <c r="A11" s="23">
        <v>1</v>
      </c>
      <c r="B11" s="24" t="s">
        <v>138</v>
      </c>
      <c r="C11" s="24" t="s">
        <v>151</v>
      </c>
      <c r="D11" s="24" t="s">
        <v>106</v>
      </c>
      <c r="E11" s="25" t="s">
        <v>9</v>
      </c>
      <c r="F11" s="25" t="s">
        <v>103</v>
      </c>
      <c r="G11" s="26">
        <v>160000</v>
      </c>
      <c r="H11" s="27">
        <v>25</v>
      </c>
      <c r="I11" s="28">
        <v>25738.92</v>
      </c>
      <c r="J11" s="28">
        <v>4592</v>
      </c>
      <c r="K11" s="28">
        <v>4864</v>
      </c>
      <c r="L11" s="28">
        <v>1919.78</v>
      </c>
      <c r="M11" s="29">
        <f>+H11+I11+J11+K11+L11</f>
        <v>37139.699999999997</v>
      </c>
      <c r="N11" s="29">
        <f>+G11-M11</f>
        <v>122860.3</v>
      </c>
    </row>
    <row r="12" spans="1:125" s="7" customFormat="1" ht="18.75" x14ac:dyDescent="0.3">
      <c r="A12" s="23">
        <v>2</v>
      </c>
      <c r="B12" s="24" t="s">
        <v>104</v>
      </c>
      <c r="C12" s="24" t="s">
        <v>2</v>
      </c>
      <c r="D12" s="24" t="s">
        <v>106</v>
      </c>
      <c r="E12" s="25" t="s">
        <v>8</v>
      </c>
      <c r="F12" s="25" t="s">
        <v>103</v>
      </c>
      <c r="G12" s="30">
        <v>75000</v>
      </c>
      <c r="H12" s="31">
        <v>25</v>
      </c>
      <c r="I12" s="32">
        <v>6309.38</v>
      </c>
      <c r="J12" s="28">
        <v>2152.5</v>
      </c>
      <c r="K12" s="28">
        <v>2280</v>
      </c>
      <c r="L12" s="29"/>
      <c r="M12" s="29">
        <f t="shared" ref="M12:M91" si="0">+H12+I12+J12+K12+L12</f>
        <v>10766.880000000001</v>
      </c>
      <c r="N12" s="29">
        <f t="shared" ref="N12:N91" si="1">+G12-M12</f>
        <v>64233.119999999995</v>
      </c>
    </row>
    <row r="13" spans="1:125" s="7" customFormat="1" ht="20.25" customHeight="1" x14ac:dyDescent="0.3">
      <c r="A13" s="23">
        <v>3</v>
      </c>
      <c r="B13" s="24" t="s">
        <v>241</v>
      </c>
      <c r="C13" s="24" t="s">
        <v>3</v>
      </c>
      <c r="D13" s="24" t="s">
        <v>106</v>
      </c>
      <c r="E13" s="23" t="s">
        <v>9</v>
      </c>
      <c r="F13" s="23" t="s">
        <v>103</v>
      </c>
      <c r="G13" s="26">
        <v>66000</v>
      </c>
      <c r="H13" s="36">
        <v>25</v>
      </c>
      <c r="I13" s="28">
        <v>4615.76</v>
      </c>
      <c r="J13" s="28">
        <v>1894.2</v>
      </c>
      <c r="K13" s="28">
        <v>2006.4</v>
      </c>
      <c r="L13" s="26"/>
      <c r="M13" s="28">
        <f t="shared" si="0"/>
        <v>8541.36</v>
      </c>
      <c r="N13" s="28">
        <f t="shared" si="1"/>
        <v>57458.64</v>
      </c>
    </row>
    <row r="14" spans="1:125" s="7" customFormat="1" ht="22.5" customHeight="1" x14ac:dyDescent="0.3">
      <c r="A14" s="23">
        <v>4</v>
      </c>
      <c r="B14" s="70" t="s">
        <v>35</v>
      </c>
      <c r="C14" s="24" t="s">
        <v>141</v>
      </c>
      <c r="D14" s="33" t="s">
        <v>184</v>
      </c>
      <c r="E14" s="40" t="s">
        <v>9</v>
      </c>
      <c r="F14" s="40" t="s">
        <v>103</v>
      </c>
      <c r="G14" s="26">
        <v>125000</v>
      </c>
      <c r="H14" s="27">
        <v>25</v>
      </c>
      <c r="I14" s="28">
        <v>17985.990000000002</v>
      </c>
      <c r="J14" s="28">
        <v>3587.5</v>
      </c>
      <c r="K14" s="28">
        <v>3800</v>
      </c>
      <c r="L14" s="28"/>
      <c r="M14" s="29">
        <f t="shared" si="0"/>
        <v>25398.49</v>
      </c>
      <c r="N14" s="29">
        <f t="shared" si="1"/>
        <v>99601.51</v>
      </c>
    </row>
    <row r="15" spans="1:125" s="7" customFormat="1" ht="18.75" x14ac:dyDescent="0.3">
      <c r="A15" s="23">
        <v>5</v>
      </c>
      <c r="B15" s="24" t="s">
        <v>34</v>
      </c>
      <c r="C15" s="24" t="s">
        <v>200</v>
      </c>
      <c r="D15" s="23" t="s">
        <v>107</v>
      </c>
      <c r="E15" s="25" t="s">
        <v>9</v>
      </c>
      <c r="F15" s="25" t="s">
        <v>103</v>
      </c>
      <c r="G15" s="26">
        <v>125000</v>
      </c>
      <c r="H15" s="31">
        <v>25</v>
      </c>
      <c r="I15" s="28">
        <v>17985.990000000002</v>
      </c>
      <c r="J15" s="28">
        <v>3587.5</v>
      </c>
      <c r="K15" s="28">
        <v>3800</v>
      </c>
      <c r="L15" s="29"/>
      <c r="M15" s="29">
        <f t="shared" si="0"/>
        <v>25398.49</v>
      </c>
      <c r="N15" s="29">
        <f t="shared" si="1"/>
        <v>99601.51</v>
      </c>
    </row>
    <row r="16" spans="1:125" s="7" customFormat="1" ht="18.75" x14ac:dyDescent="0.3">
      <c r="A16" s="23">
        <v>6</v>
      </c>
      <c r="B16" s="34" t="s">
        <v>239</v>
      </c>
      <c r="C16" s="35" t="s">
        <v>240</v>
      </c>
      <c r="D16" s="35" t="s">
        <v>107</v>
      </c>
      <c r="E16" s="23" t="s">
        <v>9</v>
      </c>
      <c r="F16" s="23" t="s">
        <v>103</v>
      </c>
      <c r="G16" s="26">
        <v>75000</v>
      </c>
      <c r="H16" s="36">
        <v>25</v>
      </c>
      <c r="I16" s="28">
        <v>6309.38</v>
      </c>
      <c r="J16" s="37">
        <v>2152.5</v>
      </c>
      <c r="K16" s="37">
        <v>2280</v>
      </c>
      <c r="L16" s="26"/>
      <c r="M16" s="28">
        <f>+H16+I16+J16+K16+L16</f>
        <v>10766.880000000001</v>
      </c>
      <c r="N16" s="28">
        <f>+G16-M16</f>
        <v>64233.119999999995</v>
      </c>
    </row>
    <row r="17" spans="1:14" s="7" customFormat="1" ht="18.75" x14ac:dyDescent="0.3">
      <c r="A17" s="23">
        <v>7</v>
      </c>
      <c r="B17" s="23" t="s">
        <v>180</v>
      </c>
      <c r="C17" s="33" t="s">
        <v>181</v>
      </c>
      <c r="D17" s="23" t="s">
        <v>107</v>
      </c>
      <c r="E17" s="25" t="s">
        <v>8</v>
      </c>
      <c r="F17" s="25" t="s">
        <v>103</v>
      </c>
      <c r="G17" s="30">
        <v>60000</v>
      </c>
      <c r="H17" s="31">
        <v>25</v>
      </c>
      <c r="I17" s="29">
        <v>3486.68</v>
      </c>
      <c r="J17" s="29">
        <v>1722</v>
      </c>
      <c r="K17" s="29">
        <v>1824</v>
      </c>
      <c r="L17" s="24"/>
      <c r="M17" s="29">
        <f t="shared" si="0"/>
        <v>7057.68</v>
      </c>
      <c r="N17" s="29">
        <f t="shared" si="1"/>
        <v>52942.32</v>
      </c>
    </row>
    <row r="18" spans="1:14" s="7" customFormat="1" ht="18.75" x14ac:dyDescent="0.3">
      <c r="A18" s="23">
        <v>8</v>
      </c>
      <c r="B18" s="23" t="s">
        <v>177</v>
      </c>
      <c r="C18" s="23" t="s">
        <v>15</v>
      </c>
      <c r="D18" s="23" t="s">
        <v>107</v>
      </c>
      <c r="E18" s="25" t="s">
        <v>8</v>
      </c>
      <c r="F18" s="25" t="s">
        <v>103</v>
      </c>
      <c r="G18" s="30">
        <v>60000</v>
      </c>
      <c r="H18" s="31">
        <v>25</v>
      </c>
      <c r="I18" s="29">
        <v>3486.68</v>
      </c>
      <c r="J18" s="29">
        <v>1722</v>
      </c>
      <c r="K18" s="29">
        <v>1824</v>
      </c>
      <c r="L18" s="29"/>
      <c r="M18" s="29">
        <f t="shared" ref="M18" si="2">+H18+I18+J18+K18+L18</f>
        <v>7057.68</v>
      </c>
      <c r="N18" s="29">
        <f t="shared" ref="N18" si="3">+G18-M18</f>
        <v>52942.32</v>
      </c>
    </row>
    <row r="19" spans="1:14" s="7" customFormat="1" ht="18.75" x14ac:dyDescent="0.3">
      <c r="A19" s="23">
        <v>9</v>
      </c>
      <c r="B19" s="24" t="s">
        <v>47</v>
      </c>
      <c r="C19" s="24" t="s">
        <v>13</v>
      </c>
      <c r="D19" s="24" t="s">
        <v>108</v>
      </c>
      <c r="E19" s="25" t="s">
        <v>9</v>
      </c>
      <c r="F19" s="25" t="s">
        <v>103</v>
      </c>
      <c r="G19" s="26">
        <v>160000</v>
      </c>
      <c r="H19" s="31">
        <v>25</v>
      </c>
      <c r="I19" s="28">
        <v>26218.87</v>
      </c>
      <c r="J19" s="28">
        <v>4592</v>
      </c>
      <c r="K19" s="28">
        <v>4864</v>
      </c>
      <c r="L19" s="29"/>
      <c r="M19" s="29">
        <f t="shared" si="0"/>
        <v>35699.869999999995</v>
      </c>
      <c r="N19" s="29">
        <f t="shared" si="1"/>
        <v>124300.13</v>
      </c>
    </row>
    <row r="20" spans="1:14" s="7" customFormat="1" ht="18.75" x14ac:dyDescent="0.3">
      <c r="A20" s="23">
        <v>10</v>
      </c>
      <c r="B20" s="24" t="s">
        <v>97</v>
      </c>
      <c r="C20" s="24" t="s">
        <v>2</v>
      </c>
      <c r="D20" s="23" t="s">
        <v>119</v>
      </c>
      <c r="E20" s="25" t="s">
        <v>9</v>
      </c>
      <c r="F20" s="25" t="s">
        <v>103</v>
      </c>
      <c r="G20" s="47">
        <v>85000</v>
      </c>
      <c r="H20" s="44">
        <v>25</v>
      </c>
      <c r="I20" s="28">
        <v>7617.1</v>
      </c>
      <c r="J20" s="28">
        <v>2439.5</v>
      </c>
      <c r="K20" s="45">
        <v>2584</v>
      </c>
      <c r="L20" s="28">
        <v>3839.56</v>
      </c>
      <c r="M20" s="29">
        <f t="shared" ref="M20" si="4">+H20+I20+J20+K20+L20</f>
        <v>16505.16</v>
      </c>
      <c r="N20" s="29">
        <f t="shared" ref="N20" si="5">+G20-M20</f>
        <v>68494.84</v>
      </c>
    </row>
    <row r="21" spans="1:14" s="7" customFormat="1" ht="18.75" x14ac:dyDescent="0.3">
      <c r="A21" s="23">
        <v>11</v>
      </c>
      <c r="B21" s="24" t="s">
        <v>144</v>
      </c>
      <c r="C21" s="24" t="s">
        <v>4</v>
      </c>
      <c r="D21" s="24" t="s">
        <v>145</v>
      </c>
      <c r="E21" s="25" t="s">
        <v>9</v>
      </c>
      <c r="F21" s="25" t="s">
        <v>103</v>
      </c>
      <c r="G21" s="30">
        <v>60000</v>
      </c>
      <c r="H21" s="31">
        <v>25</v>
      </c>
      <c r="I21" s="28">
        <v>0</v>
      </c>
      <c r="J21" s="28">
        <v>1722</v>
      </c>
      <c r="K21" s="28">
        <v>1824</v>
      </c>
      <c r="L21" s="28"/>
      <c r="M21" s="29">
        <f t="shared" si="0"/>
        <v>3571</v>
      </c>
      <c r="N21" s="29">
        <f t="shared" si="1"/>
        <v>56429</v>
      </c>
    </row>
    <row r="22" spans="1:14" s="7" customFormat="1" ht="18.75" x14ac:dyDescent="0.3">
      <c r="A22" s="23">
        <v>12</v>
      </c>
      <c r="B22" s="24" t="s">
        <v>176</v>
      </c>
      <c r="C22" s="24" t="s">
        <v>4</v>
      </c>
      <c r="D22" s="24" t="s">
        <v>145</v>
      </c>
      <c r="E22" s="25" t="s">
        <v>9</v>
      </c>
      <c r="F22" s="25" t="s">
        <v>103</v>
      </c>
      <c r="G22" s="30">
        <v>60000</v>
      </c>
      <c r="H22" s="31">
        <v>25</v>
      </c>
      <c r="I22" s="28">
        <v>3486.68</v>
      </c>
      <c r="J22" s="28">
        <v>1722</v>
      </c>
      <c r="K22" s="28">
        <v>1824</v>
      </c>
      <c r="L22" s="28"/>
      <c r="M22" s="29">
        <v>7057.68</v>
      </c>
      <c r="N22" s="29">
        <v>52942.32</v>
      </c>
    </row>
    <row r="23" spans="1:14" s="7" customFormat="1" ht="18.75" x14ac:dyDescent="0.3">
      <c r="A23" s="23">
        <v>13</v>
      </c>
      <c r="B23" s="24" t="s">
        <v>190</v>
      </c>
      <c r="C23" s="24" t="s">
        <v>4</v>
      </c>
      <c r="D23" s="24" t="s">
        <v>145</v>
      </c>
      <c r="E23" s="25" t="s">
        <v>9</v>
      </c>
      <c r="F23" s="25" t="s">
        <v>103</v>
      </c>
      <c r="G23" s="30">
        <v>60000</v>
      </c>
      <c r="H23" s="31">
        <v>25</v>
      </c>
      <c r="I23" s="28">
        <v>0</v>
      </c>
      <c r="J23" s="28">
        <v>1722</v>
      </c>
      <c r="K23" s="28">
        <v>1824</v>
      </c>
      <c r="L23" s="28"/>
      <c r="M23" s="29">
        <v>7057.68</v>
      </c>
      <c r="N23" s="29">
        <v>52942.32</v>
      </c>
    </row>
    <row r="24" spans="1:14" s="7" customFormat="1" ht="18.75" x14ac:dyDescent="0.3">
      <c r="A24" s="23">
        <v>14</v>
      </c>
      <c r="B24" s="24" t="s">
        <v>73</v>
      </c>
      <c r="C24" s="24" t="s">
        <v>4</v>
      </c>
      <c r="D24" s="24" t="s">
        <v>108</v>
      </c>
      <c r="E24" s="25" t="s">
        <v>8</v>
      </c>
      <c r="F24" s="25" t="s">
        <v>103</v>
      </c>
      <c r="G24" s="30">
        <v>60000</v>
      </c>
      <c r="H24" s="31">
        <v>25</v>
      </c>
      <c r="I24" s="28">
        <v>0</v>
      </c>
      <c r="J24" s="28">
        <v>1722</v>
      </c>
      <c r="K24" s="28">
        <v>1824</v>
      </c>
      <c r="L24" s="28"/>
      <c r="M24" s="29">
        <v>7057.68</v>
      </c>
      <c r="N24" s="29">
        <v>52942.32</v>
      </c>
    </row>
    <row r="25" spans="1:14" s="7" customFormat="1" ht="18.75" x14ac:dyDescent="0.3">
      <c r="A25" s="23">
        <v>15</v>
      </c>
      <c r="B25" s="24" t="s">
        <v>91</v>
      </c>
      <c r="C25" s="24" t="s">
        <v>151</v>
      </c>
      <c r="D25" s="24" t="s">
        <v>109</v>
      </c>
      <c r="E25" s="25" t="s">
        <v>9</v>
      </c>
      <c r="F25" s="25" t="s">
        <v>103</v>
      </c>
      <c r="G25" s="26">
        <v>125000</v>
      </c>
      <c r="H25" s="27">
        <v>25</v>
      </c>
      <c r="I25" s="28">
        <v>17985.990000000002</v>
      </c>
      <c r="J25" s="28">
        <v>3587.5</v>
      </c>
      <c r="K25" s="28">
        <v>3800</v>
      </c>
      <c r="L25" s="28"/>
      <c r="M25" s="29">
        <f t="shared" ref="M25" si="6">+H25+I25+J25+K25+L25</f>
        <v>25398.49</v>
      </c>
      <c r="N25" s="29">
        <f t="shared" ref="N25" si="7">+G25-M25</f>
        <v>99601.51</v>
      </c>
    </row>
    <row r="26" spans="1:14" s="7" customFormat="1" ht="18.75" x14ac:dyDescent="0.3">
      <c r="A26" s="23">
        <v>16</v>
      </c>
      <c r="B26" s="24" t="s">
        <v>208</v>
      </c>
      <c r="C26" s="24" t="s">
        <v>2</v>
      </c>
      <c r="D26" s="24" t="s">
        <v>109</v>
      </c>
      <c r="E26" s="25" t="s">
        <v>8</v>
      </c>
      <c r="F26" s="25" t="s">
        <v>103</v>
      </c>
      <c r="G26" s="26">
        <v>100000</v>
      </c>
      <c r="H26" s="27">
        <v>25</v>
      </c>
      <c r="I26" s="28">
        <v>11625.42</v>
      </c>
      <c r="J26" s="28">
        <v>2870</v>
      </c>
      <c r="K26" s="28">
        <v>3040</v>
      </c>
      <c r="L26" s="29">
        <v>1919.78</v>
      </c>
      <c r="M26" s="29">
        <f>H26+I26+J26+K26+L26</f>
        <v>19480.199999999997</v>
      </c>
      <c r="N26" s="29">
        <f>G26-M26</f>
        <v>80519.8</v>
      </c>
    </row>
    <row r="27" spans="1:14" s="7" customFormat="1" ht="18.75" x14ac:dyDescent="0.3">
      <c r="A27" s="23">
        <v>17</v>
      </c>
      <c r="B27" s="24" t="s">
        <v>175</v>
      </c>
      <c r="C27" s="24" t="s">
        <v>2</v>
      </c>
      <c r="D27" s="24" t="s">
        <v>109</v>
      </c>
      <c r="E27" s="25" t="s">
        <v>8</v>
      </c>
      <c r="F27" s="25" t="s">
        <v>103</v>
      </c>
      <c r="G27" s="30">
        <v>85000</v>
      </c>
      <c r="H27" s="31">
        <v>25</v>
      </c>
      <c r="I27" s="29">
        <v>8576.99</v>
      </c>
      <c r="J27" s="29">
        <v>2439.5</v>
      </c>
      <c r="K27" s="29">
        <v>2584</v>
      </c>
      <c r="L27" s="29"/>
      <c r="M27" s="29">
        <v>13625.49</v>
      </c>
      <c r="N27" s="29">
        <v>71374.509999999995</v>
      </c>
    </row>
    <row r="28" spans="1:14" s="7" customFormat="1" ht="18.75" x14ac:dyDescent="0.3">
      <c r="A28" s="23">
        <v>18</v>
      </c>
      <c r="B28" s="24" t="s">
        <v>49</v>
      </c>
      <c r="C28" s="23" t="s">
        <v>4</v>
      </c>
      <c r="D28" s="24" t="s">
        <v>109</v>
      </c>
      <c r="E28" s="25" t="s">
        <v>8</v>
      </c>
      <c r="F28" s="25" t="s">
        <v>103</v>
      </c>
      <c r="G28" s="26">
        <v>60000</v>
      </c>
      <c r="H28" s="27">
        <v>25</v>
      </c>
      <c r="I28" s="13">
        <v>3331.42</v>
      </c>
      <c r="J28" s="28">
        <v>1722</v>
      </c>
      <c r="K28" s="28">
        <v>1824</v>
      </c>
      <c r="L28" s="28"/>
      <c r="M28" s="29">
        <f t="shared" si="0"/>
        <v>6902.42</v>
      </c>
      <c r="N28" s="29">
        <f t="shared" si="1"/>
        <v>53097.58</v>
      </c>
    </row>
    <row r="29" spans="1:14" s="7" customFormat="1" ht="18.75" x14ac:dyDescent="0.3">
      <c r="A29" s="23">
        <v>19</v>
      </c>
      <c r="B29" s="24" t="s">
        <v>28</v>
      </c>
      <c r="C29" s="23" t="s">
        <v>4</v>
      </c>
      <c r="D29" s="24" t="s">
        <v>109</v>
      </c>
      <c r="E29" s="25" t="s">
        <v>8</v>
      </c>
      <c r="F29" s="25" t="s">
        <v>103</v>
      </c>
      <c r="G29" s="30">
        <v>60000</v>
      </c>
      <c r="H29" s="27">
        <v>25</v>
      </c>
      <c r="I29" s="13">
        <v>3102.72</v>
      </c>
      <c r="J29" s="28">
        <v>1722</v>
      </c>
      <c r="K29" s="28">
        <v>1824</v>
      </c>
      <c r="L29" s="29">
        <v>1919.78</v>
      </c>
      <c r="M29" s="29">
        <f t="shared" si="0"/>
        <v>8593.5</v>
      </c>
      <c r="N29" s="29">
        <f t="shared" si="1"/>
        <v>51406.5</v>
      </c>
    </row>
    <row r="30" spans="1:14" s="7" customFormat="1" ht="18.75" x14ac:dyDescent="0.3">
      <c r="A30" s="23">
        <v>20</v>
      </c>
      <c r="B30" s="23" t="s">
        <v>132</v>
      </c>
      <c r="C30" s="24" t="s">
        <v>4</v>
      </c>
      <c r="D30" s="24" t="s">
        <v>110</v>
      </c>
      <c r="E30" s="25" t="s">
        <v>8</v>
      </c>
      <c r="F30" s="25" t="s">
        <v>103</v>
      </c>
      <c r="G30" s="30">
        <v>50000</v>
      </c>
      <c r="H30" s="31">
        <v>25</v>
      </c>
      <c r="I30" s="29">
        <v>0</v>
      </c>
      <c r="J30" s="29">
        <v>1435</v>
      </c>
      <c r="K30" s="29">
        <v>1520</v>
      </c>
      <c r="L30" s="29"/>
      <c r="M30" s="29">
        <f t="shared" ref="M30" si="8">+H30+I30+J30+K30+L30</f>
        <v>2980</v>
      </c>
      <c r="N30" s="29">
        <f t="shared" ref="N30" si="9">+G30-M30</f>
        <v>47020</v>
      </c>
    </row>
    <row r="31" spans="1:14" s="7" customFormat="1" ht="18" customHeight="1" x14ac:dyDescent="0.3">
      <c r="A31" s="23">
        <v>21</v>
      </c>
      <c r="B31" s="24" t="s">
        <v>30</v>
      </c>
      <c r="C31" s="23" t="s">
        <v>4</v>
      </c>
      <c r="D31" s="24" t="s">
        <v>109</v>
      </c>
      <c r="E31" s="25" t="s">
        <v>9</v>
      </c>
      <c r="F31" s="25" t="s">
        <v>103</v>
      </c>
      <c r="G31" s="30">
        <v>50000</v>
      </c>
      <c r="H31" s="31">
        <v>25</v>
      </c>
      <c r="I31" s="29">
        <v>1854</v>
      </c>
      <c r="J31" s="29">
        <v>1435</v>
      </c>
      <c r="K31" s="29">
        <v>1520</v>
      </c>
      <c r="L31" s="29"/>
      <c r="M31" s="29">
        <f t="shared" ref="M31" si="10">+H31+I31+J31+K31+L31</f>
        <v>4834</v>
      </c>
      <c r="N31" s="29">
        <f t="shared" ref="N31" si="11">+G31-M31</f>
        <v>45166</v>
      </c>
    </row>
    <row r="32" spans="1:14" s="7" customFormat="1" ht="18.75" x14ac:dyDescent="0.3">
      <c r="A32" s="23">
        <v>22</v>
      </c>
      <c r="B32" s="24" t="s">
        <v>148</v>
      </c>
      <c r="C32" s="24" t="s">
        <v>31</v>
      </c>
      <c r="D32" s="24" t="s">
        <v>109</v>
      </c>
      <c r="E32" s="25" t="s">
        <v>8</v>
      </c>
      <c r="F32" s="25" t="s">
        <v>103</v>
      </c>
      <c r="G32" s="30">
        <v>35000</v>
      </c>
      <c r="H32" s="31">
        <v>25</v>
      </c>
      <c r="I32" s="38">
        <v>0</v>
      </c>
      <c r="J32" s="29">
        <v>1004.5</v>
      </c>
      <c r="K32" s="29">
        <v>1064</v>
      </c>
      <c r="L32" s="24"/>
      <c r="M32" s="29">
        <f t="shared" si="0"/>
        <v>2093.5</v>
      </c>
      <c r="N32" s="29">
        <f t="shared" si="1"/>
        <v>32906.5</v>
      </c>
    </row>
    <row r="33" spans="1:14" s="7" customFormat="1" ht="18.75" x14ac:dyDescent="0.3">
      <c r="A33" s="23">
        <v>23</v>
      </c>
      <c r="B33" s="24" t="s">
        <v>29</v>
      </c>
      <c r="C33" s="23" t="s">
        <v>141</v>
      </c>
      <c r="D33" s="24" t="s">
        <v>110</v>
      </c>
      <c r="E33" s="25" t="s">
        <v>8</v>
      </c>
      <c r="F33" s="25" t="s">
        <v>103</v>
      </c>
      <c r="G33" s="26">
        <v>125000</v>
      </c>
      <c r="H33" s="31">
        <v>25</v>
      </c>
      <c r="I33" s="28">
        <v>10871.57</v>
      </c>
      <c r="J33" s="28">
        <v>3587.5</v>
      </c>
      <c r="K33" s="28">
        <v>3800</v>
      </c>
      <c r="L33" s="29"/>
      <c r="M33" s="29">
        <f t="shared" si="0"/>
        <v>18284.07</v>
      </c>
      <c r="N33" s="29">
        <f t="shared" si="1"/>
        <v>106715.93</v>
      </c>
    </row>
    <row r="34" spans="1:14" s="7" customFormat="1" ht="18.75" x14ac:dyDescent="0.3">
      <c r="A34" s="23">
        <v>24</v>
      </c>
      <c r="B34" s="24" t="s">
        <v>50</v>
      </c>
      <c r="C34" s="24" t="s">
        <v>4</v>
      </c>
      <c r="D34" s="24" t="s">
        <v>110</v>
      </c>
      <c r="E34" s="39" t="s">
        <v>9</v>
      </c>
      <c r="F34" s="25" t="s">
        <v>103</v>
      </c>
      <c r="G34" s="30">
        <v>60000</v>
      </c>
      <c r="H34" s="31">
        <v>25</v>
      </c>
      <c r="I34" s="28">
        <v>0</v>
      </c>
      <c r="J34" s="29">
        <v>1722</v>
      </c>
      <c r="K34" s="29">
        <v>1824</v>
      </c>
      <c r="L34" s="29">
        <v>1919.78</v>
      </c>
      <c r="M34" s="29">
        <f t="shared" si="0"/>
        <v>5490.78</v>
      </c>
      <c r="N34" s="29">
        <f t="shared" si="1"/>
        <v>54509.22</v>
      </c>
    </row>
    <row r="35" spans="1:14" s="7" customFormat="1" ht="18.75" x14ac:dyDescent="0.3">
      <c r="A35" s="23">
        <v>25</v>
      </c>
      <c r="B35" s="24" t="s">
        <v>167</v>
      </c>
      <c r="C35" s="24" t="s">
        <v>227</v>
      </c>
      <c r="D35" s="23" t="s">
        <v>111</v>
      </c>
      <c r="E35" s="25" t="s">
        <v>8</v>
      </c>
      <c r="F35" s="25" t="s">
        <v>103</v>
      </c>
      <c r="G35" s="26">
        <v>160000</v>
      </c>
      <c r="H35" s="31">
        <v>25</v>
      </c>
      <c r="I35" s="28">
        <v>25258.98</v>
      </c>
      <c r="J35" s="28">
        <v>4592</v>
      </c>
      <c r="K35" s="28">
        <v>4864</v>
      </c>
      <c r="L35" s="28">
        <v>3839.56</v>
      </c>
      <c r="M35" s="29">
        <f>+H35+I35+J35+K35+L35</f>
        <v>38579.539999999994</v>
      </c>
      <c r="N35" s="29">
        <f>+G35-M35</f>
        <v>121420.46</v>
      </c>
    </row>
    <row r="36" spans="1:14" s="7" customFormat="1" ht="18.75" x14ac:dyDescent="0.3">
      <c r="A36" s="23">
        <v>26</v>
      </c>
      <c r="B36" s="24" t="s">
        <v>80</v>
      </c>
      <c r="C36" s="24" t="s">
        <v>3</v>
      </c>
      <c r="D36" s="23" t="s">
        <v>111</v>
      </c>
      <c r="E36" s="25" t="s">
        <v>8</v>
      </c>
      <c r="F36" s="25" t="s">
        <v>103</v>
      </c>
      <c r="G36" s="30">
        <v>60000</v>
      </c>
      <c r="H36" s="31">
        <v>25</v>
      </c>
      <c r="I36" s="29">
        <v>3486.68</v>
      </c>
      <c r="J36" s="29">
        <v>1722</v>
      </c>
      <c r="K36" s="29">
        <v>1824</v>
      </c>
      <c r="L36" s="29"/>
      <c r="M36" s="29">
        <f t="shared" si="0"/>
        <v>7057.68</v>
      </c>
      <c r="N36" s="29">
        <f t="shared" si="1"/>
        <v>52942.32</v>
      </c>
    </row>
    <row r="37" spans="1:14" s="7" customFormat="1" ht="18.75" x14ac:dyDescent="0.3">
      <c r="A37" s="23">
        <v>27</v>
      </c>
      <c r="B37" s="24" t="s">
        <v>189</v>
      </c>
      <c r="C37" s="24" t="s">
        <v>3</v>
      </c>
      <c r="D37" s="24" t="s">
        <v>111</v>
      </c>
      <c r="E37" s="25" t="s">
        <v>8</v>
      </c>
      <c r="F37" s="25" t="s">
        <v>103</v>
      </c>
      <c r="G37" s="30">
        <v>60000</v>
      </c>
      <c r="H37" s="31">
        <v>25</v>
      </c>
      <c r="I37" s="29">
        <v>3486.68</v>
      </c>
      <c r="J37" s="29">
        <v>1722</v>
      </c>
      <c r="K37" s="29">
        <v>1824</v>
      </c>
      <c r="L37" s="29"/>
      <c r="M37" s="29">
        <f t="shared" si="0"/>
        <v>7057.68</v>
      </c>
      <c r="N37" s="29">
        <f t="shared" si="1"/>
        <v>52942.32</v>
      </c>
    </row>
    <row r="38" spans="1:14" s="7" customFormat="1" ht="18.75" x14ac:dyDescent="0.3">
      <c r="A38" s="23">
        <v>28</v>
      </c>
      <c r="B38" s="24" t="s">
        <v>37</v>
      </c>
      <c r="C38" s="24" t="s">
        <v>15</v>
      </c>
      <c r="D38" s="24" t="s">
        <v>111</v>
      </c>
      <c r="E38" s="25" t="s">
        <v>8</v>
      </c>
      <c r="F38" s="25" t="s">
        <v>103</v>
      </c>
      <c r="G38" s="30">
        <v>60000</v>
      </c>
      <c r="H38" s="31">
        <v>25</v>
      </c>
      <c r="I38" s="28">
        <v>3486.68</v>
      </c>
      <c r="J38" s="29">
        <v>1722</v>
      </c>
      <c r="K38" s="29">
        <v>1824</v>
      </c>
      <c r="L38" s="29"/>
      <c r="M38" s="29">
        <f t="shared" si="0"/>
        <v>7057.68</v>
      </c>
      <c r="N38" s="29">
        <f t="shared" si="1"/>
        <v>52942.32</v>
      </c>
    </row>
    <row r="39" spans="1:14" s="7" customFormat="1" ht="18.75" x14ac:dyDescent="0.3">
      <c r="A39" s="23">
        <v>29</v>
      </c>
      <c r="B39" s="24" t="s">
        <v>214</v>
      </c>
      <c r="C39" s="24" t="s">
        <v>15</v>
      </c>
      <c r="D39" s="24" t="s">
        <v>111</v>
      </c>
      <c r="E39" s="25" t="s">
        <v>8</v>
      </c>
      <c r="F39" s="25" t="s">
        <v>103</v>
      </c>
      <c r="G39" s="30">
        <v>50000</v>
      </c>
      <c r="H39" s="31">
        <v>25</v>
      </c>
      <c r="I39" s="29">
        <v>1854</v>
      </c>
      <c r="J39" s="29">
        <v>1435</v>
      </c>
      <c r="K39" s="29">
        <v>1520</v>
      </c>
      <c r="L39" s="29"/>
      <c r="M39" s="29">
        <f t="shared" si="0"/>
        <v>4834</v>
      </c>
      <c r="N39" s="29">
        <f t="shared" si="1"/>
        <v>45166</v>
      </c>
    </row>
    <row r="40" spans="1:14" s="7" customFormat="1" ht="18.75" x14ac:dyDescent="0.3">
      <c r="A40" s="23">
        <v>30</v>
      </c>
      <c r="B40" s="24" t="s">
        <v>215</v>
      </c>
      <c r="C40" s="24" t="s">
        <v>15</v>
      </c>
      <c r="D40" s="24" t="s">
        <v>111</v>
      </c>
      <c r="E40" s="25" t="s">
        <v>9</v>
      </c>
      <c r="F40" s="25" t="s">
        <v>103</v>
      </c>
      <c r="G40" s="30">
        <v>50000</v>
      </c>
      <c r="H40" s="31">
        <v>25</v>
      </c>
      <c r="I40" s="29">
        <v>1854</v>
      </c>
      <c r="J40" s="29">
        <v>1435</v>
      </c>
      <c r="K40" s="29">
        <v>1520</v>
      </c>
      <c r="L40" s="29"/>
      <c r="M40" s="29">
        <f t="shared" ref="M40" si="12">+H40+I40+J40+K40+L40</f>
        <v>4834</v>
      </c>
      <c r="N40" s="29">
        <f t="shared" ref="N40" si="13">+G40-M40</f>
        <v>45166</v>
      </c>
    </row>
    <row r="41" spans="1:14" s="7" customFormat="1" ht="18.75" x14ac:dyDescent="0.3">
      <c r="A41" s="23">
        <v>31</v>
      </c>
      <c r="B41" s="24" t="s">
        <v>112</v>
      </c>
      <c r="C41" s="24" t="s">
        <v>113</v>
      </c>
      <c r="D41" s="24" t="s">
        <v>111</v>
      </c>
      <c r="E41" s="25" t="s">
        <v>8</v>
      </c>
      <c r="F41" s="25" t="s">
        <v>103</v>
      </c>
      <c r="G41" s="30">
        <v>60000</v>
      </c>
      <c r="H41" s="31">
        <v>25</v>
      </c>
      <c r="I41" s="29">
        <v>3486.68</v>
      </c>
      <c r="J41" s="29">
        <v>1722</v>
      </c>
      <c r="K41" s="29">
        <v>1824</v>
      </c>
      <c r="L41" s="29"/>
      <c r="M41" s="29">
        <f t="shared" si="0"/>
        <v>7057.68</v>
      </c>
      <c r="N41" s="29">
        <f t="shared" si="1"/>
        <v>52942.32</v>
      </c>
    </row>
    <row r="42" spans="1:14" s="7" customFormat="1" ht="18.75" x14ac:dyDescent="0.3">
      <c r="A42" s="23">
        <v>32</v>
      </c>
      <c r="B42" s="24" t="s">
        <v>87</v>
      </c>
      <c r="C42" s="24" t="s">
        <v>16</v>
      </c>
      <c r="D42" s="24" t="s">
        <v>111</v>
      </c>
      <c r="E42" s="25" t="s">
        <v>8</v>
      </c>
      <c r="F42" s="25" t="s">
        <v>103</v>
      </c>
      <c r="G42" s="30">
        <v>40000</v>
      </c>
      <c r="H42" s="31">
        <v>25</v>
      </c>
      <c r="I42" s="29">
        <v>0</v>
      </c>
      <c r="J42" s="29">
        <v>1148</v>
      </c>
      <c r="K42" s="29">
        <v>1216</v>
      </c>
      <c r="L42" s="29">
        <v>3839.56</v>
      </c>
      <c r="M42" s="29">
        <f t="shared" ref="M42" si="14">+H42+I42+J42+K42+L42</f>
        <v>6228.5599999999995</v>
      </c>
      <c r="N42" s="29">
        <f t="shared" ref="N42" si="15">+G42-M42</f>
        <v>33771.440000000002</v>
      </c>
    </row>
    <row r="43" spans="1:14" s="7" customFormat="1" ht="18.75" x14ac:dyDescent="0.3">
      <c r="A43" s="23">
        <v>33</v>
      </c>
      <c r="B43" s="24" t="s">
        <v>36</v>
      </c>
      <c r="C43" s="23" t="s">
        <v>229</v>
      </c>
      <c r="D43" s="40" t="s">
        <v>228</v>
      </c>
      <c r="E43" s="25" t="s">
        <v>8</v>
      </c>
      <c r="F43" s="25" t="s">
        <v>103</v>
      </c>
      <c r="G43" s="26">
        <v>125000</v>
      </c>
      <c r="H43" s="31">
        <v>25</v>
      </c>
      <c r="I43" s="28">
        <v>17985.990000000002</v>
      </c>
      <c r="J43" s="28">
        <v>3587.5</v>
      </c>
      <c r="K43" s="28">
        <v>3800</v>
      </c>
      <c r="L43" s="29"/>
      <c r="M43" s="29">
        <f t="shared" si="0"/>
        <v>25398.49</v>
      </c>
      <c r="N43" s="29">
        <f t="shared" si="1"/>
        <v>99601.51</v>
      </c>
    </row>
    <row r="44" spans="1:14" s="7" customFormat="1" ht="18.75" customHeight="1" x14ac:dyDescent="0.3">
      <c r="A44" s="23">
        <v>34</v>
      </c>
      <c r="B44" s="24" t="s">
        <v>98</v>
      </c>
      <c r="C44" s="23" t="s">
        <v>230</v>
      </c>
      <c r="D44" s="23" t="s">
        <v>238</v>
      </c>
      <c r="E44" s="41" t="s">
        <v>8</v>
      </c>
      <c r="F44" s="41" t="s">
        <v>103</v>
      </c>
      <c r="G44" s="26">
        <v>125000</v>
      </c>
      <c r="H44" s="27">
        <v>25</v>
      </c>
      <c r="I44" s="32">
        <v>17985.990000000002</v>
      </c>
      <c r="J44" s="28">
        <v>3587.5</v>
      </c>
      <c r="K44" s="28">
        <v>3800</v>
      </c>
      <c r="L44" s="28"/>
      <c r="M44" s="28">
        <f t="shared" si="0"/>
        <v>25398.49</v>
      </c>
      <c r="N44" s="28">
        <f t="shared" si="1"/>
        <v>99601.51</v>
      </c>
    </row>
    <row r="45" spans="1:14" s="7" customFormat="1" ht="18.75" x14ac:dyDescent="0.3">
      <c r="A45" s="23">
        <v>35</v>
      </c>
      <c r="B45" s="24" t="s">
        <v>38</v>
      </c>
      <c r="C45" s="24" t="s">
        <v>2</v>
      </c>
      <c r="D45" s="24" t="s">
        <v>114</v>
      </c>
      <c r="E45" s="25" t="s">
        <v>9</v>
      </c>
      <c r="F45" s="25" t="s">
        <v>103</v>
      </c>
      <c r="G45" s="30">
        <v>85000</v>
      </c>
      <c r="H45" s="31">
        <v>25</v>
      </c>
      <c r="I45" s="29">
        <v>8576.99</v>
      </c>
      <c r="J45" s="29">
        <v>2439.5</v>
      </c>
      <c r="K45" s="29">
        <v>2584</v>
      </c>
      <c r="L45" s="29"/>
      <c r="M45" s="29">
        <v>13625.49</v>
      </c>
      <c r="N45" s="29">
        <v>71374.509999999995</v>
      </c>
    </row>
    <row r="46" spans="1:14" s="7" customFormat="1" ht="18.75" x14ac:dyDescent="0.3">
      <c r="A46" s="23">
        <v>36</v>
      </c>
      <c r="B46" s="24" t="s">
        <v>205</v>
      </c>
      <c r="C46" s="24" t="s">
        <v>206</v>
      </c>
      <c r="D46" s="24" t="s">
        <v>114</v>
      </c>
      <c r="E46" s="25" t="s">
        <v>9</v>
      </c>
      <c r="F46" s="25" t="s">
        <v>103</v>
      </c>
      <c r="G46" s="30">
        <v>60000</v>
      </c>
      <c r="H46" s="31">
        <v>25</v>
      </c>
      <c r="I46" s="28">
        <v>3486.68</v>
      </c>
      <c r="J46" s="29">
        <v>1722</v>
      </c>
      <c r="K46" s="29">
        <v>1824</v>
      </c>
      <c r="L46" s="29"/>
      <c r="M46" s="29">
        <f t="shared" ref="M46:M47" si="16">+H46+I46+J46+K46+L46</f>
        <v>7057.68</v>
      </c>
      <c r="N46" s="29">
        <f t="shared" ref="N46:N47" si="17">+G46-M46</f>
        <v>52942.32</v>
      </c>
    </row>
    <row r="47" spans="1:14" s="7" customFormat="1" ht="18.75" x14ac:dyDescent="0.3">
      <c r="A47" s="23">
        <v>37</v>
      </c>
      <c r="B47" s="24" t="s">
        <v>210</v>
      </c>
      <c r="C47" s="24" t="s">
        <v>206</v>
      </c>
      <c r="D47" s="24" t="s">
        <v>114</v>
      </c>
      <c r="E47" s="25" t="s">
        <v>8</v>
      </c>
      <c r="F47" s="25" t="s">
        <v>103</v>
      </c>
      <c r="G47" s="30">
        <v>50000</v>
      </c>
      <c r="H47" s="31">
        <v>25</v>
      </c>
      <c r="I47" s="29">
        <v>1854</v>
      </c>
      <c r="J47" s="29">
        <v>1435</v>
      </c>
      <c r="K47" s="29">
        <v>1520</v>
      </c>
      <c r="L47" s="29"/>
      <c r="M47" s="29">
        <f t="shared" si="16"/>
        <v>4834</v>
      </c>
      <c r="N47" s="29">
        <f t="shared" si="17"/>
        <v>45166</v>
      </c>
    </row>
    <row r="48" spans="1:14" s="7" customFormat="1" ht="18.75" x14ac:dyDescent="0.3">
      <c r="A48" s="23">
        <v>38</v>
      </c>
      <c r="B48" s="24" t="s">
        <v>25</v>
      </c>
      <c r="C48" s="23" t="s">
        <v>230</v>
      </c>
      <c r="D48" s="24" t="s">
        <v>115</v>
      </c>
      <c r="E48" s="39" t="s">
        <v>8</v>
      </c>
      <c r="F48" s="25" t="s">
        <v>103</v>
      </c>
      <c r="G48" s="26">
        <v>125000</v>
      </c>
      <c r="H48" s="31">
        <v>25</v>
      </c>
      <c r="I48" s="32">
        <v>17026.099999999999</v>
      </c>
      <c r="J48" s="28">
        <v>3587.5</v>
      </c>
      <c r="K48" s="28">
        <v>3800</v>
      </c>
      <c r="L48" s="29">
        <v>3839.56</v>
      </c>
      <c r="M48" s="29">
        <f t="shared" si="0"/>
        <v>28278.16</v>
      </c>
      <c r="N48" s="29">
        <f t="shared" si="1"/>
        <v>96721.84</v>
      </c>
    </row>
    <row r="49" spans="1:15" s="7" customFormat="1" ht="18.75" x14ac:dyDescent="0.3">
      <c r="A49" s="23">
        <v>39</v>
      </c>
      <c r="B49" s="24" t="s">
        <v>26</v>
      </c>
      <c r="C49" s="24" t="s">
        <v>3</v>
      </c>
      <c r="D49" s="24" t="s">
        <v>115</v>
      </c>
      <c r="E49" s="25" t="s">
        <v>8</v>
      </c>
      <c r="F49" s="25" t="s">
        <v>103</v>
      </c>
      <c r="G49" s="30">
        <v>50000</v>
      </c>
      <c r="H49" s="31">
        <v>25</v>
      </c>
      <c r="I49" s="29">
        <v>1854</v>
      </c>
      <c r="J49" s="29">
        <v>1435</v>
      </c>
      <c r="K49" s="29">
        <v>1520</v>
      </c>
      <c r="L49" s="29"/>
      <c r="M49" s="29">
        <f t="shared" si="0"/>
        <v>4834</v>
      </c>
      <c r="N49" s="29">
        <f t="shared" si="1"/>
        <v>45166</v>
      </c>
    </row>
    <row r="50" spans="1:15" s="7" customFormat="1" ht="18.75" x14ac:dyDescent="0.3">
      <c r="A50" s="23">
        <v>40</v>
      </c>
      <c r="B50" s="42" t="s">
        <v>168</v>
      </c>
      <c r="C50" s="23" t="s">
        <v>6</v>
      </c>
      <c r="D50" s="24" t="s">
        <v>116</v>
      </c>
      <c r="E50" s="43" t="s">
        <v>8</v>
      </c>
      <c r="F50" s="25" t="s">
        <v>103</v>
      </c>
      <c r="G50" s="26">
        <v>160000</v>
      </c>
      <c r="H50" s="44">
        <v>25</v>
      </c>
      <c r="I50" s="28">
        <v>26218.87</v>
      </c>
      <c r="J50" s="28">
        <v>4592</v>
      </c>
      <c r="K50" s="28">
        <v>4864</v>
      </c>
      <c r="L50" s="45"/>
      <c r="M50" s="29">
        <f t="shared" si="0"/>
        <v>35699.869999999995</v>
      </c>
      <c r="N50" s="29">
        <f t="shared" si="1"/>
        <v>124300.13</v>
      </c>
    </row>
    <row r="51" spans="1:15" s="7" customFormat="1" ht="18.75" x14ac:dyDescent="0.3">
      <c r="A51" s="23">
        <v>41</v>
      </c>
      <c r="B51" s="42" t="s">
        <v>187</v>
      </c>
      <c r="C51" s="23" t="s">
        <v>188</v>
      </c>
      <c r="D51" s="24" t="s">
        <v>116</v>
      </c>
      <c r="E51" s="43" t="s">
        <v>9</v>
      </c>
      <c r="F51" s="25" t="s">
        <v>103</v>
      </c>
      <c r="G51" s="26">
        <v>125000</v>
      </c>
      <c r="H51" s="44">
        <v>25</v>
      </c>
      <c r="I51" s="28">
        <v>17985.990000000002</v>
      </c>
      <c r="J51" s="28">
        <v>3587.5</v>
      </c>
      <c r="K51" s="28">
        <v>3800</v>
      </c>
      <c r="L51" s="45"/>
      <c r="M51" s="29">
        <f t="shared" si="0"/>
        <v>25398.49</v>
      </c>
      <c r="N51" s="29">
        <f t="shared" si="1"/>
        <v>99601.51</v>
      </c>
    </row>
    <row r="52" spans="1:15" s="7" customFormat="1" ht="18.75" x14ac:dyDescent="0.3">
      <c r="A52" s="23">
        <v>42</v>
      </c>
      <c r="B52" s="24" t="s">
        <v>43</v>
      </c>
      <c r="C52" s="46" t="s">
        <v>15</v>
      </c>
      <c r="D52" s="46" t="s">
        <v>116</v>
      </c>
      <c r="E52" s="43" t="s">
        <v>8</v>
      </c>
      <c r="F52" s="25" t="s">
        <v>103</v>
      </c>
      <c r="G52" s="26">
        <v>70000</v>
      </c>
      <c r="H52" s="31">
        <v>25</v>
      </c>
      <c r="I52" s="28">
        <v>5368.48</v>
      </c>
      <c r="J52" s="28">
        <v>2009</v>
      </c>
      <c r="K52" s="28">
        <v>2128</v>
      </c>
      <c r="L52" s="29"/>
      <c r="M52" s="29">
        <f t="shared" si="0"/>
        <v>9530.48</v>
      </c>
      <c r="N52" s="29">
        <f t="shared" si="1"/>
        <v>60469.520000000004</v>
      </c>
    </row>
    <row r="53" spans="1:15" s="7" customFormat="1" ht="18.75" x14ac:dyDescent="0.3">
      <c r="A53" s="23">
        <v>43</v>
      </c>
      <c r="B53" s="24" t="s">
        <v>222</v>
      </c>
      <c r="C53" s="46" t="s">
        <v>219</v>
      </c>
      <c r="D53" s="46" t="s">
        <v>116</v>
      </c>
      <c r="E53" s="43" t="s">
        <v>8</v>
      </c>
      <c r="F53" s="25" t="s">
        <v>103</v>
      </c>
      <c r="G53" s="26">
        <v>70000</v>
      </c>
      <c r="H53" s="31">
        <v>25</v>
      </c>
      <c r="I53" s="28">
        <v>5368.48</v>
      </c>
      <c r="J53" s="28">
        <v>2009</v>
      </c>
      <c r="K53" s="28">
        <v>2128</v>
      </c>
      <c r="L53" s="29"/>
      <c r="M53" s="29">
        <f t="shared" ref="M53" si="18">+H53+I53+J53+K53+L53</f>
        <v>9530.48</v>
      </c>
      <c r="N53" s="29">
        <f t="shared" ref="N53" si="19">+G53-M53</f>
        <v>60469.520000000004</v>
      </c>
    </row>
    <row r="54" spans="1:15" s="7" customFormat="1" ht="18.75" x14ac:dyDescent="0.3">
      <c r="A54" s="23">
        <v>44</v>
      </c>
      <c r="B54" s="24" t="s">
        <v>39</v>
      </c>
      <c r="C54" s="24" t="s">
        <v>231</v>
      </c>
      <c r="D54" s="24" t="s">
        <v>117</v>
      </c>
      <c r="E54" s="25" t="s">
        <v>8</v>
      </c>
      <c r="F54" s="25" t="s">
        <v>103</v>
      </c>
      <c r="G54" s="26">
        <v>125000</v>
      </c>
      <c r="H54" s="27">
        <v>25</v>
      </c>
      <c r="I54" s="28">
        <v>17985.990000000002</v>
      </c>
      <c r="J54" s="28">
        <v>3587.5</v>
      </c>
      <c r="K54" s="28">
        <v>3800</v>
      </c>
      <c r="L54" s="28"/>
      <c r="M54" s="29">
        <f t="shared" si="0"/>
        <v>25398.49</v>
      </c>
      <c r="N54" s="29">
        <f t="shared" si="1"/>
        <v>99601.51</v>
      </c>
    </row>
    <row r="55" spans="1:15" s="7" customFormat="1" ht="18.75" x14ac:dyDescent="0.3">
      <c r="A55" s="23">
        <v>45</v>
      </c>
      <c r="B55" s="24" t="s">
        <v>191</v>
      </c>
      <c r="C55" s="24" t="s">
        <v>192</v>
      </c>
      <c r="D55" s="24" t="s">
        <v>117</v>
      </c>
      <c r="E55" s="25" t="s">
        <v>9</v>
      </c>
      <c r="F55" s="25" t="s">
        <v>103</v>
      </c>
      <c r="G55" s="26">
        <v>75000</v>
      </c>
      <c r="H55" s="27">
        <v>25</v>
      </c>
      <c r="I55" s="28">
        <v>5925.42</v>
      </c>
      <c r="J55" s="28">
        <v>2152.5</v>
      </c>
      <c r="K55" s="28">
        <v>2280</v>
      </c>
      <c r="L55" s="29">
        <v>1919.78</v>
      </c>
      <c r="M55" s="29">
        <f t="shared" si="0"/>
        <v>12302.7</v>
      </c>
      <c r="N55" s="29">
        <f t="shared" si="1"/>
        <v>62697.3</v>
      </c>
    </row>
    <row r="56" spans="1:15" s="7" customFormat="1" ht="18.75" x14ac:dyDescent="0.3">
      <c r="A56" s="23">
        <v>46</v>
      </c>
      <c r="B56" s="24" t="s">
        <v>33</v>
      </c>
      <c r="C56" s="24" t="s">
        <v>15</v>
      </c>
      <c r="D56" s="24" t="s">
        <v>117</v>
      </c>
      <c r="E56" s="25" t="s">
        <v>9</v>
      </c>
      <c r="F56" s="25" t="s">
        <v>103</v>
      </c>
      <c r="G56" s="30">
        <v>75000</v>
      </c>
      <c r="H56" s="31">
        <v>25</v>
      </c>
      <c r="I56" s="38">
        <v>6309.38</v>
      </c>
      <c r="J56" s="29">
        <v>2152.5</v>
      </c>
      <c r="K56" s="29">
        <v>2280</v>
      </c>
      <c r="L56" s="29"/>
      <c r="M56" s="29">
        <f t="shared" si="0"/>
        <v>10766.880000000001</v>
      </c>
      <c r="N56" s="29">
        <f t="shared" si="1"/>
        <v>64233.119999999995</v>
      </c>
    </row>
    <row r="57" spans="1:15" s="7" customFormat="1" ht="18.75" x14ac:dyDescent="0.3">
      <c r="A57" s="23">
        <v>47</v>
      </c>
      <c r="B57" s="24" t="s">
        <v>41</v>
      </c>
      <c r="C57" s="24" t="s">
        <v>17</v>
      </c>
      <c r="D57" s="24" t="s">
        <v>117</v>
      </c>
      <c r="E57" s="25" t="s">
        <v>9</v>
      </c>
      <c r="F57" s="25" t="s">
        <v>103</v>
      </c>
      <c r="G57" s="30">
        <v>40000</v>
      </c>
      <c r="H57" s="31">
        <v>25</v>
      </c>
      <c r="I57" s="37">
        <v>0</v>
      </c>
      <c r="J57" s="29">
        <v>1148</v>
      </c>
      <c r="K57" s="29">
        <v>1216</v>
      </c>
      <c r="L57" s="29"/>
      <c r="M57" s="29">
        <f t="shared" si="0"/>
        <v>2389</v>
      </c>
      <c r="N57" s="29">
        <f t="shared" si="1"/>
        <v>37611</v>
      </c>
    </row>
    <row r="58" spans="1:15" s="7" customFormat="1" ht="18.75" x14ac:dyDescent="0.3">
      <c r="A58" s="23">
        <v>48</v>
      </c>
      <c r="B58" s="24" t="s">
        <v>40</v>
      </c>
      <c r="C58" s="24" t="s">
        <v>17</v>
      </c>
      <c r="D58" s="24" t="s">
        <v>117</v>
      </c>
      <c r="E58" s="25" t="s">
        <v>9</v>
      </c>
      <c r="F58" s="25" t="s">
        <v>103</v>
      </c>
      <c r="G58" s="30">
        <v>50000</v>
      </c>
      <c r="H58" s="31">
        <v>25</v>
      </c>
      <c r="I58" s="29">
        <v>1854</v>
      </c>
      <c r="J58" s="29">
        <v>1435</v>
      </c>
      <c r="K58" s="29">
        <v>1520</v>
      </c>
      <c r="L58" s="29"/>
      <c r="M58" s="29">
        <f t="shared" si="0"/>
        <v>4834</v>
      </c>
      <c r="N58" s="29">
        <f t="shared" si="1"/>
        <v>45166</v>
      </c>
    </row>
    <row r="59" spans="1:15" s="7" customFormat="1" ht="18.75" x14ac:dyDescent="0.3">
      <c r="A59" s="23">
        <v>49</v>
      </c>
      <c r="B59" s="24" t="s">
        <v>193</v>
      </c>
      <c r="C59" s="24" t="s">
        <v>17</v>
      </c>
      <c r="D59" s="24" t="s">
        <v>117</v>
      </c>
      <c r="E59" s="25" t="s">
        <v>9</v>
      </c>
      <c r="F59" s="25" t="s">
        <v>103</v>
      </c>
      <c r="G59" s="30">
        <v>40000</v>
      </c>
      <c r="H59" s="31">
        <v>25</v>
      </c>
      <c r="I59" s="29">
        <v>442.65</v>
      </c>
      <c r="J59" s="29">
        <v>1148</v>
      </c>
      <c r="K59" s="29">
        <v>1216</v>
      </c>
      <c r="L59" s="24"/>
      <c r="M59" s="29">
        <f t="shared" si="0"/>
        <v>2831.65</v>
      </c>
      <c r="N59" s="29">
        <f t="shared" si="1"/>
        <v>37168.35</v>
      </c>
    </row>
    <row r="60" spans="1:15" s="7" customFormat="1" ht="18.75" x14ac:dyDescent="0.3">
      <c r="A60" s="23">
        <v>50</v>
      </c>
      <c r="B60" s="24" t="s">
        <v>198</v>
      </c>
      <c r="C60" s="24" t="s">
        <v>17</v>
      </c>
      <c r="D60" s="24" t="s">
        <v>117</v>
      </c>
      <c r="E60" s="25" t="s">
        <v>9</v>
      </c>
      <c r="F60" s="25" t="s">
        <v>103</v>
      </c>
      <c r="G60" s="30">
        <v>40000</v>
      </c>
      <c r="H60" s="31">
        <v>25</v>
      </c>
      <c r="I60" s="29">
        <v>442.65</v>
      </c>
      <c r="J60" s="29">
        <v>1148</v>
      </c>
      <c r="K60" s="29">
        <v>1216</v>
      </c>
      <c r="L60" s="24"/>
      <c r="M60" s="29">
        <f t="shared" si="0"/>
        <v>2831.65</v>
      </c>
      <c r="N60" s="29">
        <f t="shared" si="1"/>
        <v>37168.35</v>
      </c>
    </row>
    <row r="61" spans="1:15" s="7" customFormat="1" ht="18.75" x14ac:dyDescent="0.3">
      <c r="A61" s="23">
        <v>51</v>
      </c>
      <c r="B61" s="23" t="s">
        <v>182</v>
      </c>
      <c r="C61" s="24" t="s">
        <v>17</v>
      </c>
      <c r="D61" s="24" t="s">
        <v>117</v>
      </c>
      <c r="E61" s="25" t="s">
        <v>9</v>
      </c>
      <c r="F61" s="25" t="s">
        <v>103</v>
      </c>
      <c r="G61" s="30">
        <v>40000</v>
      </c>
      <c r="H61" s="31">
        <v>25</v>
      </c>
      <c r="I61" s="29">
        <v>442.65</v>
      </c>
      <c r="J61" s="29">
        <v>1148</v>
      </c>
      <c r="K61" s="29">
        <v>1216</v>
      </c>
      <c r="L61" s="24"/>
      <c r="M61" s="29">
        <f t="shared" ref="M61:M64" si="20">+H61+I61+J61+K61+L61</f>
        <v>2831.65</v>
      </c>
      <c r="N61" s="29">
        <f t="shared" ref="N61:N64" si="21">+G61-M61</f>
        <v>37168.35</v>
      </c>
    </row>
    <row r="62" spans="1:15" s="7" customFormat="1" ht="18.75" x14ac:dyDescent="0.3">
      <c r="A62" s="23">
        <v>52</v>
      </c>
      <c r="B62" s="23" t="s">
        <v>209</v>
      </c>
      <c r="C62" s="24" t="s">
        <v>17</v>
      </c>
      <c r="D62" s="24" t="s">
        <v>117</v>
      </c>
      <c r="E62" s="25" t="s">
        <v>9</v>
      </c>
      <c r="F62" s="25" t="s">
        <v>103</v>
      </c>
      <c r="G62" s="30">
        <v>40000</v>
      </c>
      <c r="H62" s="31">
        <v>25</v>
      </c>
      <c r="I62" s="29">
        <v>442.65</v>
      </c>
      <c r="J62" s="29">
        <v>1148</v>
      </c>
      <c r="K62" s="29">
        <v>1216</v>
      </c>
      <c r="L62" s="24"/>
      <c r="M62" s="29">
        <f t="shared" ref="M62" si="22">+H62+I62+J62+K62+L62</f>
        <v>2831.65</v>
      </c>
      <c r="N62" s="29">
        <f t="shared" ref="N62" si="23">+G62-M62</f>
        <v>37168.35</v>
      </c>
    </row>
    <row r="63" spans="1:15" s="7" customFormat="1" ht="18.75" x14ac:dyDescent="0.3">
      <c r="A63" s="23">
        <v>53</v>
      </c>
      <c r="B63" s="24" t="s">
        <v>96</v>
      </c>
      <c r="C63" s="24" t="s">
        <v>196</v>
      </c>
      <c r="D63" s="24" t="s">
        <v>197</v>
      </c>
      <c r="E63" s="25" t="s">
        <v>9</v>
      </c>
      <c r="F63" s="25" t="s">
        <v>103</v>
      </c>
      <c r="G63" s="26">
        <v>160000</v>
      </c>
      <c r="H63" s="31">
        <v>25</v>
      </c>
      <c r="I63" s="28">
        <v>26218.87</v>
      </c>
      <c r="J63" s="28">
        <v>4592</v>
      </c>
      <c r="K63" s="28">
        <v>4864</v>
      </c>
      <c r="L63" s="29"/>
      <c r="M63" s="29">
        <f t="shared" si="20"/>
        <v>35699.869999999995</v>
      </c>
      <c r="N63" s="29">
        <f t="shared" si="21"/>
        <v>124300.13</v>
      </c>
    </row>
    <row r="64" spans="1:15" s="7" customFormat="1" ht="18.75" x14ac:dyDescent="0.3">
      <c r="A64" s="23">
        <v>54</v>
      </c>
      <c r="B64" s="24" t="s">
        <v>204</v>
      </c>
      <c r="C64" s="23" t="s">
        <v>151</v>
      </c>
      <c r="D64" s="23" t="s">
        <v>118</v>
      </c>
      <c r="E64" s="25" t="s">
        <v>9</v>
      </c>
      <c r="F64" s="25" t="s">
        <v>103</v>
      </c>
      <c r="G64" s="26">
        <v>160000</v>
      </c>
      <c r="H64" s="31">
        <v>25</v>
      </c>
      <c r="I64" s="28">
        <v>26218.87</v>
      </c>
      <c r="J64" s="28">
        <v>4592</v>
      </c>
      <c r="K64" s="28">
        <v>4864</v>
      </c>
      <c r="L64" s="29"/>
      <c r="M64" s="29">
        <f t="shared" si="20"/>
        <v>35699.869999999995</v>
      </c>
      <c r="N64" s="29">
        <f t="shared" si="21"/>
        <v>124300.13</v>
      </c>
      <c r="O64" s="18"/>
    </row>
    <row r="65" spans="1:15" s="7" customFormat="1" ht="18.75" x14ac:dyDescent="0.3">
      <c r="A65" s="23">
        <v>55</v>
      </c>
      <c r="B65" s="24" t="s">
        <v>90</v>
      </c>
      <c r="C65" s="23" t="s">
        <v>14</v>
      </c>
      <c r="D65" s="24" t="s">
        <v>118</v>
      </c>
      <c r="E65" s="25" t="s">
        <v>8</v>
      </c>
      <c r="F65" s="25" t="s">
        <v>103</v>
      </c>
      <c r="G65" s="26">
        <v>70000</v>
      </c>
      <c r="H65" s="31">
        <v>25</v>
      </c>
      <c r="I65" s="28">
        <v>5368.48</v>
      </c>
      <c r="J65" s="28">
        <v>2009</v>
      </c>
      <c r="K65" s="28">
        <v>2128</v>
      </c>
      <c r="L65" s="29"/>
      <c r="M65" s="29">
        <f t="shared" si="0"/>
        <v>9530.48</v>
      </c>
      <c r="N65" s="29">
        <f t="shared" si="1"/>
        <v>60469.520000000004</v>
      </c>
    </row>
    <row r="66" spans="1:15" s="7" customFormat="1" ht="19.5" customHeight="1" x14ac:dyDescent="0.3">
      <c r="A66" s="23">
        <v>56</v>
      </c>
      <c r="B66" s="24" t="s">
        <v>162</v>
      </c>
      <c r="C66" s="24" t="s">
        <v>2</v>
      </c>
      <c r="D66" s="24" t="s">
        <v>118</v>
      </c>
      <c r="E66" s="25" t="s">
        <v>9</v>
      </c>
      <c r="F66" s="25" t="s">
        <v>103</v>
      </c>
      <c r="G66" s="26">
        <v>100000</v>
      </c>
      <c r="H66" s="27">
        <v>25</v>
      </c>
      <c r="I66" s="28">
        <v>12105.37</v>
      </c>
      <c r="J66" s="28">
        <v>2870</v>
      </c>
      <c r="K66" s="28">
        <v>3040</v>
      </c>
      <c r="L66" s="29"/>
      <c r="M66" s="29">
        <f>H66+I66+J66+K66+L66</f>
        <v>18040.370000000003</v>
      </c>
      <c r="N66" s="29">
        <f>G66-M66</f>
        <v>81959.63</v>
      </c>
    </row>
    <row r="67" spans="1:15" s="7" customFormat="1" ht="18.75" x14ac:dyDescent="0.3">
      <c r="A67" s="23">
        <v>57</v>
      </c>
      <c r="B67" s="24" t="s">
        <v>65</v>
      </c>
      <c r="C67" s="24" t="s">
        <v>95</v>
      </c>
      <c r="D67" s="24" t="s">
        <v>118</v>
      </c>
      <c r="E67" s="25" t="s">
        <v>9</v>
      </c>
      <c r="F67" s="25" t="s">
        <v>103</v>
      </c>
      <c r="G67" s="30">
        <v>60000</v>
      </c>
      <c r="H67" s="31">
        <v>25</v>
      </c>
      <c r="I67" s="29">
        <v>3486.68</v>
      </c>
      <c r="J67" s="29">
        <v>1722</v>
      </c>
      <c r="K67" s="29">
        <v>1824</v>
      </c>
      <c r="L67" s="29"/>
      <c r="M67" s="29">
        <f t="shared" si="0"/>
        <v>7057.68</v>
      </c>
      <c r="N67" s="29">
        <f t="shared" si="1"/>
        <v>52942.32</v>
      </c>
    </row>
    <row r="68" spans="1:15" s="7" customFormat="1" ht="18.75" x14ac:dyDescent="0.3">
      <c r="A68" s="23">
        <v>58</v>
      </c>
      <c r="B68" s="24" t="s">
        <v>226</v>
      </c>
      <c r="C68" s="24" t="s">
        <v>4</v>
      </c>
      <c r="D68" s="24" t="s">
        <v>118</v>
      </c>
      <c r="E68" s="25" t="s">
        <v>9</v>
      </c>
      <c r="F68" s="25" t="s">
        <v>103</v>
      </c>
      <c r="G68" s="30">
        <v>60000</v>
      </c>
      <c r="H68" s="31">
        <v>25</v>
      </c>
      <c r="I68" s="29">
        <v>3486.68</v>
      </c>
      <c r="J68" s="29">
        <v>1722</v>
      </c>
      <c r="K68" s="29">
        <v>1824</v>
      </c>
      <c r="L68" s="29"/>
      <c r="M68" s="29">
        <f t="shared" ref="M68" si="24">+H68+I68+J68+K68+L68</f>
        <v>7057.68</v>
      </c>
      <c r="N68" s="29">
        <f t="shared" ref="N68" si="25">+G68-M68</f>
        <v>52942.32</v>
      </c>
    </row>
    <row r="69" spans="1:15" s="7" customFormat="1" ht="18.75" x14ac:dyDescent="0.3">
      <c r="A69" s="23">
        <v>59</v>
      </c>
      <c r="B69" s="24" t="s">
        <v>51</v>
      </c>
      <c r="C69" s="24" t="s">
        <v>232</v>
      </c>
      <c r="D69" s="23" t="s">
        <v>119</v>
      </c>
      <c r="E69" s="25" t="s">
        <v>8</v>
      </c>
      <c r="F69" s="25" t="s">
        <v>103</v>
      </c>
      <c r="G69" s="26">
        <v>125000</v>
      </c>
      <c r="H69" s="31">
        <v>25</v>
      </c>
      <c r="I69" s="28">
        <v>17985.990000000002</v>
      </c>
      <c r="J69" s="28">
        <v>3587.5</v>
      </c>
      <c r="K69" s="28">
        <v>3800</v>
      </c>
      <c r="L69" s="24"/>
      <c r="M69" s="29">
        <f t="shared" si="0"/>
        <v>25398.49</v>
      </c>
      <c r="N69" s="29">
        <f t="shared" si="1"/>
        <v>99601.51</v>
      </c>
    </row>
    <row r="70" spans="1:15" s="7" customFormat="1" ht="18.75" x14ac:dyDescent="0.3">
      <c r="A70" s="23">
        <v>60</v>
      </c>
      <c r="B70" s="24" t="s">
        <v>174</v>
      </c>
      <c r="C70" s="23" t="s">
        <v>15</v>
      </c>
      <c r="D70" s="23" t="s">
        <v>119</v>
      </c>
      <c r="E70" s="25" t="s">
        <v>8</v>
      </c>
      <c r="F70" s="25" t="s">
        <v>103</v>
      </c>
      <c r="G70" s="26">
        <v>60000</v>
      </c>
      <c r="H70" s="27">
        <v>25</v>
      </c>
      <c r="I70" s="29">
        <v>3486.68</v>
      </c>
      <c r="J70" s="28">
        <v>1722</v>
      </c>
      <c r="K70" s="28">
        <v>1824</v>
      </c>
      <c r="L70" s="23"/>
      <c r="M70" s="29">
        <v>7057.68</v>
      </c>
      <c r="N70" s="29">
        <v>52942.32</v>
      </c>
    </row>
    <row r="71" spans="1:15" s="7" customFormat="1" ht="18.75" x14ac:dyDescent="0.3">
      <c r="A71" s="23">
        <v>61</v>
      </c>
      <c r="B71" s="24" t="s">
        <v>83</v>
      </c>
      <c r="C71" s="24" t="s">
        <v>3</v>
      </c>
      <c r="D71" s="23" t="s">
        <v>119</v>
      </c>
      <c r="E71" s="25" t="s">
        <v>9</v>
      </c>
      <c r="F71" s="25" t="s">
        <v>103</v>
      </c>
      <c r="G71" s="30">
        <v>50000</v>
      </c>
      <c r="H71" s="31">
        <v>25</v>
      </c>
      <c r="I71" s="29">
        <v>1854</v>
      </c>
      <c r="J71" s="29">
        <v>1435</v>
      </c>
      <c r="K71" s="29">
        <v>1520</v>
      </c>
      <c r="L71" s="24"/>
      <c r="M71" s="29">
        <f t="shared" si="0"/>
        <v>4834</v>
      </c>
      <c r="N71" s="29">
        <f t="shared" si="1"/>
        <v>45166</v>
      </c>
    </row>
    <row r="72" spans="1:15" s="7" customFormat="1" ht="18.75" x14ac:dyDescent="0.3">
      <c r="A72" s="23">
        <v>62</v>
      </c>
      <c r="B72" s="24" t="s">
        <v>218</v>
      </c>
      <c r="C72" s="24" t="s">
        <v>3</v>
      </c>
      <c r="D72" s="23" t="s">
        <v>119</v>
      </c>
      <c r="E72" s="25" t="s">
        <v>9</v>
      </c>
      <c r="F72" s="25" t="s">
        <v>103</v>
      </c>
      <c r="G72" s="30">
        <v>50000</v>
      </c>
      <c r="H72" s="31">
        <v>25</v>
      </c>
      <c r="I72" s="29">
        <v>1854</v>
      </c>
      <c r="J72" s="29">
        <v>1435</v>
      </c>
      <c r="K72" s="29">
        <v>1520</v>
      </c>
      <c r="L72" s="24"/>
      <c r="M72" s="29">
        <f t="shared" ref="M72" si="26">+H72+I72+J72+K72+L72</f>
        <v>4834</v>
      </c>
      <c r="N72" s="29">
        <f t="shared" ref="N72" si="27">+G72-M72</f>
        <v>45166</v>
      </c>
    </row>
    <row r="73" spans="1:15" s="7" customFormat="1" ht="18.75" x14ac:dyDescent="0.3">
      <c r="A73" s="23">
        <v>63</v>
      </c>
      <c r="B73" s="24" t="s">
        <v>207</v>
      </c>
      <c r="C73" s="24" t="s">
        <v>3</v>
      </c>
      <c r="D73" s="23" t="s">
        <v>119</v>
      </c>
      <c r="E73" s="25" t="s">
        <v>9</v>
      </c>
      <c r="F73" s="25" t="s">
        <v>103</v>
      </c>
      <c r="G73" s="30">
        <v>50000</v>
      </c>
      <c r="H73" s="31">
        <v>25</v>
      </c>
      <c r="I73" s="28">
        <v>1566.03</v>
      </c>
      <c r="J73" s="29">
        <v>1435</v>
      </c>
      <c r="K73" s="29">
        <v>1520</v>
      </c>
      <c r="L73" s="29">
        <v>1919.78</v>
      </c>
      <c r="M73" s="29">
        <f t="shared" ref="M73" si="28">+H73+I73+J73+K73+L73</f>
        <v>6465.8099999999995</v>
      </c>
      <c r="N73" s="29">
        <f t="shared" ref="N73" si="29">+G73-M73</f>
        <v>43534.19</v>
      </c>
    </row>
    <row r="74" spans="1:15" s="7" customFormat="1" ht="18.75" x14ac:dyDescent="0.3">
      <c r="A74" s="23">
        <v>64</v>
      </c>
      <c r="B74" s="24" t="s">
        <v>172</v>
      </c>
      <c r="C74" s="24" t="s">
        <v>173</v>
      </c>
      <c r="D74" s="23" t="s">
        <v>120</v>
      </c>
      <c r="E74" s="25" t="s">
        <v>8</v>
      </c>
      <c r="F74" s="25" t="s">
        <v>103</v>
      </c>
      <c r="G74" s="26">
        <v>125000</v>
      </c>
      <c r="H74" s="31">
        <v>25</v>
      </c>
      <c r="I74" s="28">
        <v>17985.990000000002</v>
      </c>
      <c r="J74" s="28">
        <v>3587.5</v>
      </c>
      <c r="K74" s="28">
        <v>3800</v>
      </c>
      <c r="L74" s="24"/>
      <c r="M74" s="29">
        <v>16568.739999999998</v>
      </c>
      <c r="N74" s="29">
        <v>78431.260000000009</v>
      </c>
    </row>
    <row r="75" spans="1:15" s="7" customFormat="1" ht="18.75" x14ac:dyDescent="0.3">
      <c r="A75" s="23">
        <v>65</v>
      </c>
      <c r="B75" s="24" t="s">
        <v>84</v>
      </c>
      <c r="C75" s="24" t="s">
        <v>16</v>
      </c>
      <c r="D75" s="24" t="s">
        <v>120</v>
      </c>
      <c r="E75" s="25" t="s">
        <v>8</v>
      </c>
      <c r="F75" s="25" t="s">
        <v>103</v>
      </c>
      <c r="G75" s="30">
        <v>35000</v>
      </c>
      <c r="H75" s="31">
        <v>25</v>
      </c>
      <c r="I75" s="38">
        <v>0</v>
      </c>
      <c r="J75" s="28">
        <v>1004.5</v>
      </c>
      <c r="K75" s="28">
        <v>1064</v>
      </c>
      <c r="L75" s="29"/>
      <c r="M75" s="29">
        <f t="shared" si="0"/>
        <v>2093.5</v>
      </c>
      <c r="N75" s="29">
        <f t="shared" si="1"/>
        <v>32906.5</v>
      </c>
    </row>
    <row r="76" spans="1:15" s="7" customFormat="1" ht="18.75" x14ac:dyDescent="0.3">
      <c r="A76" s="23">
        <v>66</v>
      </c>
      <c r="B76" s="24" t="s">
        <v>86</v>
      </c>
      <c r="C76" s="24" t="s">
        <v>16</v>
      </c>
      <c r="D76" s="24" t="s">
        <v>120</v>
      </c>
      <c r="E76" s="25" t="s">
        <v>8</v>
      </c>
      <c r="F76" s="25" t="s">
        <v>103</v>
      </c>
      <c r="G76" s="30">
        <v>35000</v>
      </c>
      <c r="H76" s="31">
        <v>25</v>
      </c>
      <c r="I76" s="29">
        <v>0</v>
      </c>
      <c r="J76" s="29">
        <v>1004.5</v>
      </c>
      <c r="K76" s="29">
        <v>1064</v>
      </c>
      <c r="L76" s="24"/>
      <c r="M76" s="29">
        <f t="shared" si="0"/>
        <v>2093.5</v>
      </c>
      <c r="N76" s="29">
        <f t="shared" si="1"/>
        <v>32906.5</v>
      </c>
      <c r="O76" s="6"/>
    </row>
    <row r="77" spans="1:15" s="7" customFormat="1" ht="18.75" x14ac:dyDescent="0.3">
      <c r="A77" s="23">
        <v>67</v>
      </c>
      <c r="B77" s="23" t="s">
        <v>163</v>
      </c>
      <c r="C77" s="24" t="s">
        <v>16</v>
      </c>
      <c r="D77" s="24" t="s">
        <v>120</v>
      </c>
      <c r="E77" s="25" t="s">
        <v>9</v>
      </c>
      <c r="F77" s="25" t="s">
        <v>103</v>
      </c>
      <c r="G77" s="30">
        <v>40000</v>
      </c>
      <c r="H77" s="31">
        <v>25</v>
      </c>
      <c r="I77" s="29">
        <v>442.65</v>
      </c>
      <c r="J77" s="29">
        <v>1148</v>
      </c>
      <c r="K77" s="29">
        <v>1216</v>
      </c>
      <c r="L77" s="24"/>
      <c r="M77" s="29">
        <f t="shared" si="0"/>
        <v>2831.65</v>
      </c>
      <c r="N77" s="29">
        <f t="shared" si="1"/>
        <v>37168.35</v>
      </c>
      <c r="O77" s="6"/>
    </row>
    <row r="78" spans="1:15" s="7" customFormat="1" ht="15.75" customHeight="1" x14ac:dyDescent="0.3">
      <c r="A78" s="23">
        <v>68</v>
      </c>
      <c r="B78" s="24" t="s">
        <v>88</v>
      </c>
      <c r="C78" s="24" t="s">
        <v>230</v>
      </c>
      <c r="D78" s="23" t="s">
        <v>121</v>
      </c>
      <c r="E78" s="25" t="s">
        <v>8</v>
      </c>
      <c r="F78" s="25" t="s">
        <v>103</v>
      </c>
      <c r="G78" s="26">
        <v>125000</v>
      </c>
      <c r="H78" s="31">
        <v>25</v>
      </c>
      <c r="I78" s="28">
        <v>17985.990000000002</v>
      </c>
      <c r="J78" s="28">
        <v>3587.5</v>
      </c>
      <c r="K78" s="28">
        <v>3800</v>
      </c>
      <c r="L78" s="29"/>
      <c r="M78" s="29">
        <f t="shared" si="0"/>
        <v>25398.49</v>
      </c>
      <c r="N78" s="29">
        <f t="shared" si="1"/>
        <v>99601.51</v>
      </c>
      <c r="O78" s="6"/>
    </row>
    <row r="79" spans="1:15" s="7" customFormat="1" ht="15" customHeight="1" x14ac:dyDescent="0.3">
      <c r="A79" s="23">
        <v>69</v>
      </c>
      <c r="B79" s="24" t="s">
        <v>78</v>
      </c>
      <c r="C79" s="24" t="s">
        <v>3</v>
      </c>
      <c r="D79" s="24" t="s">
        <v>142</v>
      </c>
      <c r="E79" s="25" t="s">
        <v>9</v>
      </c>
      <c r="F79" s="25" t="s">
        <v>103</v>
      </c>
      <c r="G79" s="30">
        <v>50000</v>
      </c>
      <c r="H79" s="31">
        <v>25</v>
      </c>
      <c r="I79" s="28">
        <v>0</v>
      </c>
      <c r="J79" s="29">
        <v>1435</v>
      </c>
      <c r="K79" s="29">
        <v>1520</v>
      </c>
      <c r="L79" s="29"/>
      <c r="M79" s="29">
        <f t="shared" si="0"/>
        <v>2980</v>
      </c>
      <c r="N79" s="29">
        <f t="shared" si="1"/>
        <v>47020</v>
      </c>
      <c r="O79" s="6"/>
    </row>
    <row r="80" spans="1:15" s="7" customFormat="1" ht="18.75" x14ac:dyDescent="0.3">
      <c r="A80" s="23">
        <v>70</v>
      </c>
      <c r="B80" s="24" t="s">
        <v>79</v>
      </c>
      <c r="C80" s="24" t="s">
        <v>15</v>
      </c>
      <c r="D80" s="24" t="s">
        <v>123</v>
      </c>
      <c r="E80" s="25" t="s">
        <v>8</v>
      </c>
      <c r="F80" s="25" t="s">
        <v>103</v>
      </c>
      <c r="G80" s="30">
        <v>60000</v>
      </c>
      <c r="H80" s="31">
        <v>25</v>
      </c>
      <c r="I80" s="28">
        <v>3486.68</v>
      </c>
      <c r="J80" s="29">
        <v>1722</v>
      </c>
      <c r="K80" s="29">
        <v>1824</v>
      </c>
      <c r="L80" s="29"/>
      <c r="M80" s="29">
        <f t="shared" si="0"/>
        <v>7057.68</v>
      </c>
      <c r="N80" s="29">
        <f t="shared" si="1"/>
        <v>52942.32</v>
      </c>
      <c r="O80" s="6"/>
    </row>
    <row r="81" spans="1:15" s="7" customFormat="1" ht="18.75" x14ac:dyDescent="0.3">
      <c r="A81" s="23">
        <v>71</v>
      </c>
      <c r="B81" s="24" t="s">
        <v>81</v>
      </c>
      <c r="C81" s="24" t="s">
        <v>3</v>
      </c>
      <c r="D81" s="24" t="s">
        <v>123</v>
      </c>
      <c r="E81" s="25" t="s">
        <v>9</v>
      </c>
      <c r="F81" s="25" t="s">
        <v>103</v>
      </c>
      <c r="G81" s="30">
        <v>60000</v>
      </c>
      <c r="H81" s="31">
        <v>25</v>
      </c>
      <c r="I81" s="29">
        <v>3486.68</v>
      </c>
      <c r="J81" s="29">
        <v>1722</v>
      </c>
      <c r="K81" s="29">
        <v>1824</v>
      </c>
      <c r="L81" s="29"/>
      <c r="M81" s="29">
        <f t="shared" si="0"/>
        <v>7057.68</v>
      </c>
      <c r="N81" s="29">
        <f t="shared" si="1"/>
        <v>52942.32</v>
      </c>
      <c r="O81" s="6"/>
    </row>
    <row r="82" spans="1:15" s="7" customFormat="1" ht="18.75" x14ac:dyDescent="0.3">
      <c r="A82" s="23">
        <v>72</v>
      </c>
      <c r="B82" s="24" t="s">
        <v>46</v>
      </c>
      <c r="C82" s="24" t="s">
        <v>5</v>
      </c>
      <c r="D82" s="24" t="s">
        <v>233</v>
      </c>
      <c r="E82" s="25" t="s">
        <v>9</v>
      </c>
      <c r="F82" s="25" t="s">
        <v>103</v>
      </c>
      <c r="G82" s="30">
        <v>40000</v>
      </c>
      <c r="H82" s="31">
        <v>25</v>
      </c>
      <c r="I82" s="37">
        <v>0</v>
      </c>
      <c r="J82" s="29">
        <v>1148</v>
      </c>
      <c r="K82" s="29">
        <v>1216</v>
      </c>
      <c r="L82" s="29"/>
      <c r="M82" s="29">
        <f t="shared" si="0"/>
        <v>2389</v>
      </c>
      <c r="N82" s="29">
        <f t="shared" si="1"/>
        <v>37611</v>
      </c>
      <c r="O82" s="6"/>
    </row>
    <row r="83" spans="1:15" s="7" customFormat="1" ht="18.75" x14ac:dyDescent="0.3">
      <c r="A83" s="23">
        <v>73</v>
      </c>
      <c r="B83" s="24" t="s">
        <v>45</v>
      </c>
      <c r="C83" s="24" t="s">
        <v>140</v>
      </c>
      <c r="D83" s="24" t="s">
        <v>130</v>
      </c>
      <c r="E83" s="25" t="s">
        <v>8</v>
      </c>
      <c r="F83" s="25" t="s">
        <v>103</v>
      </c>
      <c r="G83" s="26">
        <v>125000</v>
      </c>
      <c r="H83" s="31">
        <v>25</v>
      </c>
      <c r="I83" s="28">
        <v>17985.990000000002</v>
      </c>
      <c r="J83" s="28">
        <v>3587.5</v>
      </c>
      <c r="K83" s="28">
        <v>3800</v>
      </c>
      <c r="L83" s="29"/>
      <c r="M83" s="29">
        <f t="shared" si="0"/>
        <v>25398.49</v>
      </c>
      <c r="N83" s="29">
        <f t="shared" si="1"/>
        <v>99601.51</v>
      </c>
      <c r="O83" s="6"/>
    </row>
    <row r="84" spans="1:15" s="7" customFormat="1" ht="18.75" x14ac:dyDescent="0.3">
      <c r="A84" s="23">
        <v>74</v>
      </c>
      <c r="B84" s="24" t="s">
        <v>44</v>
      </c>
      <c r="C84" s="24" t="s">
        <v>2</v>
      </c>
      <c r="D84" s="24" t="s">
        <v>130</v>
      </c>
      <c r="E84" s="48" t="s">
        <v>8</v>
      </c>
      <c r="F84" s="48" t="s">
        <v>103</v>
      </c>
      <c r="G84" s="49">
        <v>70000</v>
      </c>
      <c r="H84" s="50">
        <v>25</v>
      </c>
      <c r="I84" s="32">
        <v>5368.48</v>
      </c>
      <c r="J84" s="51">
        <v>2009</v>
      </c>
      <c r="K84" s="51">
        <v>2128</v>
      </c>
      <c r="L84" s="29"/>
      <c r="M84" s="29">
        <f t="shared" si="0"/>
        <v>9530.48</v>
      </c>
      <c r="N84" s="29">
        <f t="shared" si="1"/>
        <v>60469.520000000004</v>
      </c>
      <c r="O84" s="6"/>
    </row>
    <row r="85" spans="1:15" s="7" customFormat="1" ht="18.75" x14ac:dyDescent="0.3">
      <c r="A85" s="23">
        <v>75</v>
      </c>
      <c r="B85" s="23" t="s">
        <v>146</v>
      </c>
      <c r="C85" s="24" t="s">
        <v>3</v>
      </c>
      <c r="D85" s="24" t="s">
        <v>130</v>
      </c>
      <c r="E85" s="48" t="s">
        <v>9</v>
      </c>
      <c r="F85" s="48" t="s">
        <v>103</v>
      </c>
      <c r="G85" s="30">
        <v>60000</v>
      </c>
      <c r="H85" s="31">
        <v>25</v>
      </c>
      <c r="I85" s="29">
        <v>0</v>
      </c>
      <c r="J85" s="29">
        <v>1722</v>
      </c>
      <c r="K85" s="29">
        <v>1824</v>
      </c>
      <c r="L85" s="29"/>
      <c r="M85" s="29">
        <f t="shared" si="0"/>
        <v>3571</v>
      </c>
      <c r="N85" s="29">
        <f t="shared" si="1"/>
        <v>56429</v>
      </c>
      <c r="O85" s="6"/>
    </row>
    <row r="86" spans="1:15" s="7" customFormat="1" ht="18.75" x14ac:dyDescent="0.3">
      <c r="A86" s="23">
        <v>76</v>
      </c>
      <c r="B86" s="24" t="s">
        <v>32</v>
      </c>
      <c r="C86" s="23" t="s">
        <v>194</v>
      </c>
      <c r="D86" s="24" t="s">
        <v>195</v>
      </c>
      <c r="E86" s="25" t="s">
        <v>9</v>
      </c>
      <c r="F86" s="25" t="s">
        <v>103</v>
      </c>
      <c r="G86" s="26">
        <v>200000</v>
      </c>
      <c r="H86" s="31">
        <v>25</v>
      </c>
      <c r="I86" s="28">
        <v>35627.870000000003</v>
      </c>
      <c r="J86" s="28">
        <v>5740</v>
      </c>
      <c r="K86" s="28">
        <v>6080</v>
      </c>
      <c r="L86" s="26"/>
      <c r="M86" s="29">
        <f t="shared" si="0"/>
        <v>47472.87</v>
      </c>
      <c r="N86" s="29">
        <f t="shared" si="1"/>
        <v>152527.13</v>
      </c>
      <c r="O86" s="6"/>
    </row>
    <row r="87" spans="1:15" s="7" customFormat="1" ht="18.75" x14ac:dyDescent="0.3">
      <c r="A87" s="23">
        <v>77</v>
      </c>
      <c r="B87" s="24" t="s">
        <v>166</v>
      </c>
      <c r="C87" s="24" t="s">
        <v>230</v>
      </c>
      <c r="D87" s="24" t="s">
        <v>165</v>
      </c>
      <c r="E87" s="25" t="s">
        <v>8</v>
      </c>
      <c r="F87" s="25" t="s">
        <v>103</v>
      </c>
      <c r="G87" s="26">
        <v>160000</v>
      </c>
      <c r="H87" s="31">
        <v>25</v>
      </c>
      <c r="I87" s="28">
        <v>26218.87</v>
      </c>
      <c r="J87" s="28">
        <v>4592</v>
      </c>
      <c r="K87" s="28">
        <v>4864</v>
      </c>
      <c r="L87" s="29"/>
      <c r="M87" s="29">
        <f t="shared" ref="M87" si="30">+H87+I87+J87+K87+L87</f>
        <v>35699.869999999995</v>
      </c>
      <c r="N87" s="29">
        <f t="shared" ref="N87" si="31">+G87-M87</f>
        <v>124300.13</v>
      </c>
      <c r="O87" s="6"/>
    </row>
    <row r="88" spans="1:15" s="7" customFormat="1" ht="18.75" x14ac:dyDescent="0.3">
      <c r="A88" s="23">
        <v>78</v>
      </c>
      <c r="B88" s="24" t="s">
        <v>139</v>
      </c>
      <c r="C88" s="24" t="s">
        <v>200</v>
      </c>
      <c r="D88" s="24" t="s">
        <v>122</v>
      </c>
      <c r="E88" s="25" t="s">
        <v>8</v>
      </c>
      <c r="F88" s="25" t="s">
        <v>103</v>
      </c>
      <c r="G88" s="26">
        <v>125000</v>
      </c>
      <c r="H88" s="31">
        <v>25</v>
      </c>
      <c r="I88" s="28">
        <v>17985.990000000002</v>
      </c>
      <c r="J88" s="28">
        <v>3587.5</v>
      </c>
      <c r="K88" s="28">
        <v>3800</v>
      </c>
      <c r="L88" s="29"/>
      <c r="M88" s="29">
        <f>+H88+I88+J88+K88+L88</f>
        <v>25398.49</v>
      </c>
      <c r="N88" s="29">
        <f>+G88-M88</f>
        <v>99601.51</v>
      </c>
      <c r="O88" s="6"/>
    </row>
    <row r="89" spans="1:15" s="7" customFormat="1" ht="18.75" x14ac:dyDescent="0.3">
      <c r="A89" s="23">
        <v>79</v>
      </c>
      <c r="B89" s="24" t="s">
        <v>220</v>
      </c>
      <c r="C89" s="24" t="s">
        <v>219</v>
      </c>
      <c r="D89" s="24" t="s">
        <v>122</v>
      </c>
      <c r="E89" s="25" t="s">
        <v>8</v>
      </c>
      <c r="F89" s="25" t="s">
        <v>103</v>
      </c>
      <c r="G89" s="30">
        <v>50000</v>
      </c>
      <c r="H89" s="27">
        <v>25</v>
      </c>
      <c r="I89" s="28">
        <v>1854</v>
      </c>
      <c r="J89" s="28">
        <v>1435</v>
      </c>
      <c r="K89" s="28">
        <v>1520</v>
      </c>
      <c r="L89" s="28"/>
      <c r="M89" s="29">
        <f t="shared" ref="M89" si="32">+H89+I89+J89+K89+L89</f>
        <v>4834</v>
      </c>
      <c r="N89" s="29">
        <f t="shared" ref="N89" si="33">+G89-M89</f>
        <v>45166</v>
      </c>
      <c r="O89" s="6"/>
    </row>
    <row r="90" spans="1:15" s="7" customFormat="1" ht="18.75" x14ac:dyDescent="0.3">
      <c r="A90" s="23">
        <v>80</v>
      </c>
      <c r="B90" s="24" t="s">
        <v>82</v>
      </c>
      <c r="C90" s="24" t="s">
        <v>16</v>
      </c>
      <c r="D90" s="24" t="s">
        <v>122</v>
      </c>
      <c r="E90" s="25" t="s">
        <v>8</v>
      </c>
      <c r="F90" s="25" t="s">
        <v>103</v>
      </c>
      <c r="G90" s="30">
        <v>40000</v>
      </c>
      <c r="H90" s="31">
        <v>25</v>
      </c>
      <c r="I90" s="37">
        <v>0</v>
      </c>
      <c r="J90" s="29">
        <v>1148</v>
      </c>
      <c r="K90" s="29">
        <v>1216</v>
      </c>
      <c r="L90" s="29"/>
      <c r="M90" s="29">
        <f t="shared" si="0"/>
        <v>2389</v>
      </c>
      <c r="N90" s="29">
        <f t="shared" si="1"/>
        <v>37611</v>
      </c>
      <c r="O90" s="6"/>
    </row>
    <row r="91" spans="1:15" s="7" customFormat="1" ht="18.75" x14ac:dyDescent="0.3">
      <c r="A91" s="23">
        <v>81</v>
      </c>
      <c r="B91" s="24" t="s">
        <v>234</v>
      </c>
      <c r="C91" s="24" t="s">
        <v>101</v>
      </c>
      <c r="D91" s="24" t="s">
        <v>122</v>
      </c>
      <c r="E91" s="25" t="s">
        <v>8</v>
      </c>
      <c r="F91" s="25" t="s">
        <v>103</v>
      </c>
      <c r="G91" s="30">
        <v>43000</v>
      </c>
      <c r="H91" s="31">
        <v>25</v>
      </c>
      <c r="I91" s="23">
        <v>866.06</v>
      </c>
      <c r="J91" s="29">
        <v>1234.0999999999999</v>
      </c>
      <c r="K91" s="29">
        <v>1307.2</v>
      </c>
      <c r="L91" s="29"/>
      <c r="M91" s="29">
        <f t="shared" si="0"/>
        <v>3432.3599999999997</v>
      </c>
      <c r="N91" s="29">
        <f t="shared" si="1"/>
        <v>39567.64</v>
      </c>
      <c r="O91" s="6"/>
    </row>
    <row r="92" spans="1:15" s="7" customFormat="1" ht="16.5" customHeight="1" x14ac:dyDescent="0.3">
      <c r="A92" s="23">
        <v>82</v>
      </c>
      <c r="B92" s="24" t="s">
        <v>85</v>
      </c>
      <c r="C92" s="24" t="s">
        <v>16</v>
      </c>
      <c r="D92" s="24" t="s">
        <v>122</v>
      </c>
      <c r="E92" s="25" t="s">
        <v>9</v>
      </c>
      <c r="F92" s="25" t="s">
        <v>103</v>
      </c>
      <c r="G92" s="30">
        <v>35000</v>
      </c>
      <c r="H92" s="31">
        <v>25</v>
      </c>
      <c r="I92" s="38">
        <v>0</v>
      </c>
      <c r="J92" s="28">
        <v>1004.5</v>
      </c>
      <c r="K92" s="28">
        <v>1064</v>
      </c>
      <c r="L92" s="29">
        <v>1919.78</v>
      </c>
      <c r="M92" s="29">
        <f t="shared" ref="M92" si="34">+H92+I92+J92+K92+L92</f>
        <v>4013.2799999999997</v>
      </c>
      <c r="N92" s="29">
        <f t="shared" ref="N92" si="35">+G92-M92</f>
        <v>30986.720000000001</v>
      </c>
      <c r="O92" s="6"/>
    </row>
    <row r="93" spans="1:15" s="7" customFormat="1" ht="18.75" x14ac:dyDescent="0.3">
      <c r="A93" s="23">
        <v>83</v>
      </c>
      <c r="B93" s="24" t="s">
        <v>53</v>
      </c>
      <c r="C93" s="24" t="s">
        <v>230</v>
      </c>
      <c r="D93" s="24" t="s">
        <v>124</v>
      </c>
      <c r="E93" s="25" t="s">
        <v>8</v>
      </c>
      <c r="F93" s="25" t="s">
        <v>103</v>
      </c>
      <c r="G93" s="26">
        <v>125000</v>
      </c>
      <c r="H93" s="31">
        <v>25</v>
      </c>
      <c r="I93" s="28">
        <v>17985.990000000002</v>
      </c>
      <c r="J93" s="28">
        <v>3587.5</v>
      </c>
      <c r="K93" s="28">
        <v>3800</v>
      </c>
      <c r="L93" s="29"/>
      <c r="M93" s="29">
        <f t="shared" ref="M93" si="36">+H93+I93+J93+K93+L93</f>
        <v>25398.49</v>
      </c>
      <c r="N93" s="29">
        <f t="shared" ref="N93" si="37">+G93-M93</f>
        <v>99601.51</v>
      </c>
      <c r="O93" s="6"/>
    </row>
    <row r="94" spans="1:15" s="7" customFormat="1" ht="18.75" x14ac:dyDescent="0.3">
      <c r="A94" s="23">
        <v>84</v>
      </c>
      <c r="B94" s="24" t="s">
        <v>52</v>
      </c>
      <c r="C94" s="24" t="s">
        <v>2</v>
      </c>
      <c r="D94" s="24" t="s">
        <v>124</v>
      </c>
      <c r="E94" s="25" t="s">
        <v>9</v>
      </c>
      <c r="F94" s="25" t="s">
        <v>103</v>
      </c>
      <c r="G94" s="30">
        <v>60000</v>
      </c>
      <c r="H94" s="31">
        <v>25</v>
      </c>
      <c r="I94" s="29">
        <v>3486.68</v>
      </c>
      <c r="J94" s="29">
        <v>1722</v>
      </c>
      <c r="K94" s="29">
        <v>1824</v>
      </c>
      <c r="L94" s="29"/>
      <c r="M94" s="29">
        <f t="shared" ref="M94:M155" si="38">+H94+I94+J94+K94+L94</f>
        <v>7057.68</v>
      </c>
      <c r="N94" s="29">
        <f t="shared" ref="N94:N155" si="39">+G94-M94</f>
        <v>52942.32</v>
      </c>
      <c r="O94" s="6"/>
    </row>
    <row r="95" spans="1:15" s="7" customFormat="1" ht="18.75" x14ac:dyDescent="0.3">
      <c r="A95" s="23">
        <v>85</v>
      </c>
      <c r="B95" s="24" t="s">
        <v>60</v>
      </c>
      <c r="C95" s="24" t="s">
        <v>2</v>
      </c>
      <c r="D95" s="24" t="s">
        <v>124</v>
      </c>
      <c r="E95" s="25" t="s">
        <v>9</v>
      </c>
      <c r="F95" s="25" t="s">
        <v>103</v>
      </c>
      <c r="G95" s="26">
        <v>75000</v>
      </c>
      <c r="H95" s="27">
        <v>25</v>
      </c>
      <c r="I95" s="28">
        <v>6309.38</v>
      </c>
      <c r="J95" s="28">
        <v>2152.5</v>
      </c>
      <c r="K95" s="28">
        <v>2280</v>
      </c>
      <c r="L95" s="23"/>
      <c r="M95" s="29">
        <f>+H95+I95+J95+K95+L95</f>
        <v>10766.880000000001</v>
      </c>
      <c r="N95" s="29">
        <f>+G95-M95</f>
        <v>64233.119999999995</v>
      </c>
      <c r="O95" s="6"/>
    </row>
    <row r="96" spans="1:15" s="7" customFormat="1" ht="18.75" x14ac:dyDescent="0.3">
      <c r="A96" s="23">
        <v>86</v>
      </c>
      <c r="B96" s="24" t="s">
        <v>223</v>
      </c>
      <c r="C96" s="24" t="s">
        <v>2</v>
      </c>
      <c r="D96" s="24" t="s">
        <v>124</v>
      </c>
      <c r="E96" s="25" t="s">
        <v>8</v>
      </c>
      <c r="F96" s="25" t="s">
        <v>103</v>
      </c>
      <c r="G96" s="30">
        <v>85000</v>
      </c>
      <c r="H96" s="31">
        <v>25</v>
      </c>
      <c r="I96" s="29">
        <v>8576.99</v>
      </c>
      <c r="J96" s="29">
        <v>2439.5</v>
      </c>
      <c r="K96" s="29">
        <v>2584</v>
      </c>
      <c r="L96" s="29"/>
      <c r="M96" s="29">
        <v>13625.49</v>
      </c>
      <c r="N96" s="29">
        <v>71374.509999999995</v>
      </c>
      <c r="O96" s="6"/>
    </row>
    <row r="97" spans="1:15" s="7" customFormat="1" ht="18.75" x14ac:dyDescent="0.3">
      <c r="A97" s="23">
        <v>87</v>
      </c>
      <c r="B97" s="23" t="s">
        <v>170</v>
      </c>
      <c r="C97" s="24" t="s">
        <v>2</v>
      </c>
      <c r="D97" s="24" t="s">
        <v>124</v>
      </c>
      <c r="E97" s="25" t="s">
        <v>8</v>
      </c>
      <c r="F97" s="25" t="s">
        <v>103</v>
      </c>
      <c r="G97" s="26">
        <v>75000</v>
      </c>
      <c r="H97" s="27">
        <v>25</v>
      </c>
      <c r="I97" s="28">
        <v>6309.38</v>
      </c>
      <c r="J97" s="28">
        <v>2152.5</v>
      </c>
      <c r="K97" s="28">
        <v>2280</v>
      </c>
      <c r="L97" s="23"/>
      <c r="M97" s="29">
        <f>+H97+I97+J97+K97+L97</f>
        <v>10766.880000000001</v>
      </c>
      <c r="N97" s="29">
        <f>+G97-M97</f>
        <v>64233.119999999995</v>
      </c>
      <c r="O97" s="18"/>
    </row>
    <row r="98" spans="1:15" s="7" customFormat="1" ht="18.75" x14ac:dyDescent="0.3">
      <c r="A98" s="23">
        <v>88</v>
      </c>
      <c r="B98" s="24" t="s">
        <v>225</v>
      </c>
      <c r="C98" s="23" t="s">
        <v>3</v>
      </c>
      <c r="D98" s="24" t="s">
        <v>124</v>
      </c>
      <c r="E98" s="39" t="s">
        <v>8</v>
      </c>
      <c r="F98" s="25" t="s">
        <v>103</v>
      </c>
      <c r="G98" s="30">
        <v>60000</v>
      </c>
      <c r="H98" s="31">
        <v>25</v>
      </c>
      <c r="I98" s="29">
        <v>3486.68</v>
      </c>
      <c r="J98" s="29">
        <v>1722</v>
      </c>
      <c r="K98" s="29">
        <v>1824</v>
      </c>
      <c r="L98" s="29"/>
      <c r="M98" s="29">
        <f t="shared" ref="M98" si="40">+H98+I98+J98+K98+L98</f>
        <v>7057.68</v>
      </c>
      <c r="N98" s="29">
        <f t="shared" ref="N98" si="41">+G98-M98</f>
        <v>52942.32</v>
      </c>
      <c r="O98" s="6"/>
    </row>
    <row r="99" spans="1:15" s="81" customFormat="1" ht="18.75" x14ac:dyDescent="0.3">
      <c r="A99" s="23">
        <v>89</v>
      </c>
      <c r="B99" s="76" t="s">
        <v>54</v>
      </c>
      <c r="C99" s="76" t="s">
        <v>56</v>
      </c>
      <c r="D99" s="76" t="s">
        <v>124</v>
      </c>
      <c r="E99" s="77" t="s">
        <v>8</v>
      </c>
      <c r="F99" s="77" t="s">
        <v>103</v>
      </c>
      <c r="G99" s="63">
        <v>12000</v>
      </c>
      <c r="H99" s="78">
        <v>25</v>
      </c>
      <c r="I99" s="79">
        <v>0</v>
      </c>
      <c r="J99" s="66">
        <v>344.4</v>
      </c>
      <c r="K99" s="66">
        <v>364.8</v>
      </c>
      <c r="L99" s="79"/>
      <c r="M99" s="79">
        <f t="shared" si="38"/>
        <v>734.2</v>
      </c>
      <c r="N99" s="79">
        <f t="shared" si="39"/>
        <v>11265.8</v>
      </c>
      <c r="O99" s="80"/>
    </row>
    <row r="100" spans="1:15" s="7" customFormat="1" ht="18.75" x14ac:dyDescent="0.3">
      <c r="A100" s="23">
        <v>90</v>
      </c>
      <c r="B100" s="34" t="s">
        <v>185</v>
      </c>
      <c r="C100" s="24" t="s">
        <v>56</v>
      </c>
      <c r="D100" s="24" t="s">
        <v>124</v>
      </c>
      <c r="E100" s="25" t="s">
        <v>8</v>
      </c>
      <c r="F100" s="25" t="s">
        <v>103</v>
      </c>
      <c r="G100" s="30">
        <v>40000</v>
      </c>
      <c r="H100" s="31">
        <v>25</v>
      </c>
      <c r="I100" s="29">
        <v>442.65</v>
      </c>
      <c r="J100" s="29">
        <v>1148</v>
      </c>
      <c r="K100" s="29">
        <v>1216</v>
      </c>
      <c r="L100" s="29"/>
      <c r="M100" s="29">
        <f t="shared" ref="M100" si="42">+H100+I100+J100+K100+L100</f>
        <v>2831.65</v>
      </c>
      <c r="N100" s="29">
        <f t="shared" ref="N100" si="43">+G100-M100</f>
        <v>37168.35</v>
      </c>
      <c r="O100" s="6"/>
    </row>
    <row r="101" spans="1:15" s="7" customFormat="1" ht="18.75" x14ac:dyDescent="0.3">
      <c r="A101" s="23">
        <v>91</v>
      </c>
      <c r="B101" s="34" t="s">
        <v>186</v>
      </c>
      <c r="C101" s="24" t="s">
        <v>56</v>
      </c>
      <c r="D101" s="24" t="s">
        <v>124</v>
      </c>
      <c r="E101" s="25" t="s">
        <v>8</v>
      </c>
      <c r="F101" s="25" t="s">
        <v>103</v>
      </c>
      <c r="G101" s="30">
        <v>40000</v>
      </c>
      <c r="H101" s="31">
        <v>25</v>
      </c>
      <c r="I101" s="29">
        <v>442.65</v>
      </c>
      <c r="J101" s="29">
        <v>1148</v>
      </c>
      <c r="K101" s="29">
        <v>1216</v>
      </c>
      <c r="L101" s="29"/>
      <c r="M101" s="29">
        <f t="shared" ref="M101" si="44">+H101+I101+J101+K101+L101</f>
        <v>2831.65</v>
      </c>
      <c r="N101" s="29">
        <f t="shared" ref="N101" si="45">+G101-M101</f>
        <v>37168.35</v>
      </c>
      <c r="O101" s="6"/>
    </row>
    <row r="102" spans="1:15" s="7" customFormat="1" ht="18.75" x14ac:dyDescent="0.3">
      <c r="A102" s="23">
        <v>92</v>
      </c>
      <c r="B102" s="24" t="s">
        <v>89</v>
      </c>
      <c r="C102" s="24" t="s">
        <v>56</v>
      </c>
      <c r="D102" s="24" t="s">
        <v>124</v>
      </c>
      <c r="E102" s="25" t="s">
        <v>8</v>
      </c>
      <c r="F102" s="25" t="s">
        <v>103</v>
      </c>
      <c r="G102" s="30">
        <v>40000</v>
      </c>
      <c r="H102" s="31">
        <v>25</v>
      </c>
      <c r="I102" s="37">
        <v>0</v>
      </c>
      <c r="J102" s="29">
        <v>1148</v>
      </c>
      <c r="K102" s="29">
        <v>1216</v>
      </c>
      <c r="L102" s="29">
        <v>1919.78</v>
      </c>
      <c r="M102" s="29">
        <f t="shared" si="38"/>
        <v>4308.78</v>
      </c>
      <c r="N102" s="29">
        <f t="shared" si="39"/>
        <v>35691.22</v>
      </c>
      <c r="O102" s="6"/>
    </row>
    <row r="103" spans="1:15" s="7" customFormat="1" ht="18.75" x14ac:dyDescent="0.3">
      <c r="A103" s="23">
        <v>93</v>
      </c>
      <c r="B103" s="24" t="s">
        <v>202</v>
      </c>
      <c r="C103" s="24" t="s">
        <v>56</v>
      </c>
      <c r="D103" s="24" t="s">
        <v>124</v>
      </c>
      <c r="E103" s="25" t="s">
        <v>9</v>
      </c>
      <c r="F103" s="25" t="s">
        <v>103</v>
      </c>
      <c r="G103" s="30">
        <v>40000</v>
      </c>
      <c r="H103" s="31">
        <v>25</v>
      </c>
      <c r="I103" s="23">
        <v>442.65</v>
      </c>
      <c r="J103" s="29">
        <v>1148</v>
      </c>
      <c r="K103" s="29">
        <v>1216</v>
      </c>
      <c r="L103" s="29"/>
      <c r="M103" s="29">
        <f t="shared" si="38"/>
        <v>2831.65</v>
      </c>
      <c r="N103" s="29">
        <f t="shared" si="39"/>
        <v>37168.35</v>
      </c>
      <c r="O103" s="6"/>
    </row>
    <row r="104" spans="1:15" s="7" customFormat="1" ht="18.75" x14ac:dyDescent="0.3">
      <c r="A104" s="23">
        <v>94</v>
      </c>
      <c r="B104" s="24" t="s">
        <v>55</v>
      </c>
      <c r="C104" s="24" t="s">
        <v>56</v>
      </c>
      <c r="D104" s="24" t="s">
        <v>124</v>
      </c>
      <c r="E104" s="25" t="s">
        <v>8</v>
      </c>
      <c r="F104" s="25" t="s">
        <v>103</v>
      </c>
      <c r="G104" s="30">
        <v>40000</v>
      </c>
      <c r="H104" s="31">
        <v>25</v>
      </c>
      <c r="I104" s="38">
        <v>0</v>
      </c>
      <c r="J104" s="29">
        <v>1148</v>
      </c>
      <c r="K104" s="29">
        <v>1216</v>
      </c>
      <c r="L104" s="29">
        <v>3839.56</v>
      </c>
      <c r="M104" s="29">
        <f t="shared" si="38"/>
        <v>6228.5599999999995</v>
      </c>
      <c r="N104" s="29">
        <f t="shared" si="39"/>
        <v>33771.440000000002</v>
      </c>
      <c r="O104" s="6"/>
    </row>
    <row r="105" spans="1:15" s="7" customFormat="1" ht="18.75" x14ac:dyDescent="0.3">
      <c r="A105" s="23">
        <v>95</v>
      </c>
      <c r="B105" s="24" t="s">
        <v>57</v>
      </c>
      <c r="C105" s="24" t="s">
        <v>56</v>
      </c>
      <c r="D105" s="24" t="s">
        <v>124</v>
      </c>
      <c r="E105" s="25" t="s">
        <v>9</v>
      </c>
      <c r="F105" s="25" t="s">
        <v>103</v>
      </c>
      <c r="G105" s="30">
        <v>40000</v>
      </c>
      <c r="H105" s="31">
        <v>25</v>
      </c>
      <c r="I105" s="37">
        <v>0</v>
      </c>
      <c r="J105" s="29">
        <v>1148</v>
      </c>
      <c r="K105" s="29">
        <v>1216</v>
      </c>
      <c r="L105" s="29"/>
      <c r="M105" s="29">
        <f t="shared" si="38"/>
        <v>2389</v>
      </c>
      <c r="N105" s="29">
        <f t="shared" si="39"/>
        <v>37611</v>
      </c>
      <c r="O105" s="6"/>
    </row>
    <row r="106" spans="1:15" s="7" customFormat="1" ht="18.75" x14ac:dyDescent="0.3">
      <c r="A106" s="23">
        <v>96</v>
      </c>
      <c r="B106" s="24" t="s">
        <v>58</v>
      </c>
      <c r="C106" s="24" t="s">
        <v>56</v>
      </c>
      <c r="D106" s="24" t="s">
        <v>124</v>
      </c>
      <c r="E106" s="25" t="s">
        <v>9</v>
      </c>
      <c r="F106" s="25" t="s">
        <v>103</v>
      </c>
      <c r="G106" s="30">
        <v>40000</v>
      </c>
      <c r="H106" s="27">
        <v>25</v>
      </c>
      <c r="I106" s="37">
        <v>0</v>
      </c>
      <c r="J106" s="28">
        <v>1148</v>
      </c>
      <c r="K106" s="28">
        <v>1216</v>
      </c>
      <c r="L106" s="28"/>
      <c r="M106" s="29">
        <f t="shared" si="38"/>
        <v>2389</v>
      </c>
      <c r="N106" s="29">
        <f t="shared" si="39"/>
        <v>37611</v>
      </c>
      <c r="O106" s="6"/>
    </row>
    <row r="107" spans="1:15" s="7" customFormat="1" ht="18.75" x14ac:dyDescent="0.3">
      <c r="A107" s="23">
        <v>97</v>
      </c>
      <c r="B107" s="24" t="s">
        <v>59</v>
      </c>
      <c r="C107" s="24" t="s">
        <v>56</v>
      </c>
      <c r="D107" s="24" t="s">
        <v>124</v>
      </c>
      <c r="E107" s="25" t="s">
        <v>8</v>
      </c>
      <c r="F107" s="25" t="s">
        <v>103</v>
      </c>
      <c r="G107" s="30">
        <v>50000</v>
      </c>
      <c r="H107" s="27">
        <v>25</v>
      </c>
      <c r="I107" s="28">
        <v>1854</v>
      </c>
      <c r="J107" s="28">
        <v>1435</v>
      </c>
      <c r="K107" s="28">
        <v>1520</v>
      </c>
      <c r="L107" s="28"/>
      <c r="M107" s="29">
        <f t="shared" si="38"/>
        <v>4834</v>
      </c>
      <c r="N107" s="29">
        <f t="shared" si="39"/>
        <v>45166</v>
      </c>
      <c r="O107" s="6"/>
    </row>
    <row r="108" spans="1:15" s="7" customFormat="1" ht="18.75" x14ac:dyDescent="0.3">
      <c r="A108" s="23">
        <v>98</v>
      </c>
      <c r="B108" s="24" t="s">
        <v>237</v>
      </c>
      <c r="C108" s="24" t="s">
        <v>101</v>
      </c>
      <c r="D108" s="24" t="s">
        <v>124</v>
      </c>
      <c r="E108" s="25" t="s">
        <v>9</v>
      </c>
      <c r="F108" s="25" t="s">
        <v>103</v>
      </c>
      <c r="G108" s="30">
        <v>40000</v>
      </c>
      <c r="H108" s="27">
        <v>25</v>
      </c>
      <c r="I108" s="23">
        <v>442.65</v>
      </c>
      <c r="J108" s="28">
        <v>1148</v>
      </c>
      <c r="K108" s="28">
        <v>1216</v>
      </c>
      <c r="L108" s="28"/>
      <c r="M108" s="29">
        <f t="shared" ref="M108" si="46">+H108+I108+J108+K108+L108</f>
        <v>2831.65</v>
      </c>
      <c r="N108" s="29">
        <f t="shared" ref="N108" si="47">+G108-M108</f>
        <v>37168.35</v>
      </c>
      <c r="O108" s="6"/>
    </row>
    <row r="109" spans="1:15" s="7" customFormat="1" ht="18.75" x14ac:dyDescent="0.3">
      <c r="A109" s="23">
        <v>99</v>
      </c>
      <c r="B109" s="24" t="s">
        <v>61</v>
      </c>
      <c r="C109" s="24" t="s">
        <v>56</v>
      </c>
      <c r="D109" s="24" t="s">
        <v>124</v>
      </c>
      <c r="E109" s="25" t="s">
        <v>9</v>
      </c>
      <c r="F109" s="25" t="s">
        <v>103</v>
      </c>
      <c r="G109" s="30">
        <v>40000</v>
      </c>
      <c r="H109" s="31">
        <v>25</v>
      </c>
      <c r="I109" s="37">
        <v>0</v>
      </c>
      <c r="J109" s="29">
        <v>1148</v>
      </c>
      <c r="K109" s="29">
        <v>1216</v>
      </c>
      <c r="L109" s="29"/>
      <c r="M109" s="29">
        <f t="shared" si="38"/>
        <v>2389</v>
      </c>
      <c r="N109" s="29">
        <f t="shared" si="39"/>
        <v>37611</v>
      </c>
      <c r="O109" s="6"/>
    </row>
    <row r="110" spans="1:15" s="7" customFormat="1" ht="18.75" x14ac:dyDescent="0.3">
      <c r="A110" s="23">
        <v>100</v>
      </c>
      <c r="B110" s="24" t="s">
        <v>63</v>
      </c>
      <c r="C110" s="24" t="s">
        <v>56</v>
      </c>
      <c r="D110" s="24" t="s">
        <v>124</v>
      </c>
      <c r="E110" s="25" t="s">
        <v>8</v>
      </c>
      <c r="F110" s="25" t="s">
        <v>103</v>
      </c>
      <c r="G110" s="30">
        <v>40000</v>
      </c>
      <c r="H110" s="31">
        <v>25</v>
      </c>
      <c r="I110" s="29">
        <v>442.65</v>
      </c>
      <c r="J110" s="29">
        <v>1148</v>
      </c>
      <c r="K110" s="29">
        <v>1216</v>
      </c>
      <c r="L110" s="29"/>
      <c r="M110" s="29">
        <f t="shared" si="38"/>
        <v>2831.65</v>
      </c>
      <c r="N110" s="29">
        <f t="shared" si="39"/>
        <v>37168.35</v>
      </c>
      <c r="O110" s="6"/>
    </row>
    <row r="111" spans="1:15" s="7" customFormat="1" ht="14.25" customHeight="1" x14ac:dyDescent="0.3">
      <c r="A111" s="23">
        <v>101</v>
      </c>
      <c r="B111" s="24" t="s">
        <v>235</v>
      </c>
      <c r="C111" s="24" t="s">
        <v>101</v>
      </c>
      <c r="D111" s="24" t="s">
        <v>124</v>
      </c>
      <c r="E111" s="25" t="s">
        <v>236</v>
      </c>
      <c r="F111" s="25" t="s">
        <v>103</v>
      </c>
      <c r="G111" s="30">
        <v>40000</v>
      </c>
      <c r="H111" s="31">
        <v>25</v>
      </c>
      <c r="I111" s="29">
        <v>442.65</v>
      </c>
      <c r="J111" s="29">
        <v>1148</v>
      </c>
      <c r="K111" s="29">
        <v>1216</v>
      </c>
      <c r="L111" s="29"/>
      <c r="M111" s="29">
        <f t="shared" ref="M111" si="48">+H111+I111+J111+K111+L111</f>
        <v>2831.65</v>
      </c>
      <c r="N111" s="29">
        <f t="shared" ref="N111" si="49">+G111-M111</f>
        <v>37168.35</v>
      </c>
      <c r="O111" s="6"/>
    </row>
    <row r="112" spans="1:15" s="7" customFormat="1" ht="18.75" x14ac:dyDescent="0.3">
      <c r="A112" s="23">
        <v>102</v>
      </c>
      <c r="B112" s="24" t="s">
        <v>221</v>
      </c>
      <c r="C112" s="24" t="s">
        <v>56</v>
      </c>
      <c r="D112" s="24" t="s">
        <v>124</v>
      </c>
      <c r="E112" s="25" t="s">
        <v>8</v>
      </c>
      <c r="F112" s="25" t="s">
        <v>103</v>
      </c>
      <c r="G112" s="30">
        <v>40000</v>
      </c>
      <c r="H112" s="31">
        <v>25</v>
      </c>
      <c r="I112" s="29">
        <v>442.65</v>
      </c>
      <c r="J112" s="29">
        <v>1148</v>
      </c>
      <c r="K112" s="29">
        <v>1216</v>
      </c>
      <c r="L112" s="29"/>
      <c r="M112" s="29">
        <f t="shared" ref="M112" si="50">+H112+I112+J112+K112+L112</f>
        <v>2831.65</v>
      </c>
      <c r="N112" s="29">
        <f t="shared" ref="N112" si="51">+G112-M112</f>
        <v>37168.35</v>
      </c>
      <c r="O112" s="6"/>
    </row>
    <row r="113" spans="1:15" s="7" customFormat="1" ht="18.75" x14ac:dyDescent="0.3">
      <c r="A113" s="23">
        <v>103</v>
      </c>
      <c r="B113" s="24" t="s">
        <v>66</v>
      </c>
      <c r="C113" s="24" t="s">
        <v>56</v>
      </c>
      <c r="D113" s="24" t="s">
        <v>124</v>
      </c>
      <c r="E113" s="25" t="s">
        <v>9</v>
      </c>
      <c r="F113" s="25" t="s">
        <v>103</v>
      </c>
      <c r="G113" s="30">
        <v>40000</v>
      </c>
      <c r="H113" s="31">
        <v>25</v>
      </c>
      <c r="I113" s="29">
        <v>442.65</v>
      </c>
      <c r="J113" s="29">
        <v>1148</v>
      </c>
      <c r="K113" s="29">
        <v>1216</v>
      </c>
      <c r="L113" s="29"/>
      <c r="M113" s="29">
        <f t="shared" si="38"/>
        <v>2831.65</v>
      </c>
      <c r="N113" s="29">
        <f t="shared" si="39"/>
        <v>37168.35</v>
      </c>
      <c r="O113" s="6"/>
    </row>
    <row r="114" spans="1:15" s="7" customFormat="1" ht="18.75" x14ac:dyDescent="0.3">
      <c r="A114" s="23">
        <v>104</v>
      </c>
      <c r="B114" s="24" t="s">
        <v>67</v>
      </c>
      <c r="C114" s="24" t="s">
        <v>56</v>
      </c>
      <c r="D114" s="24" t="s">
        <v>124</v>
      </c>
      <c r="E114" s="25" t="s">
        <v>9</v>
      </c>
      <c r="F114" s="25" t="s">
        <v>103</v>
      </c>
      <c r="G114" s="30">
        <v>40000</v>
      </c>
      <c r="H114" s="31">
        <v>25</v>
      </c>
      <c r="I114" s="29">
        <v>442.65</v>
      </c>
      <c r="J114" s="29">
        <v>1148</v>
      </c>
      <c r="K114" s="29">
        <v>1216</v>
      </c>
      <c r="L114" s="29"/>
      <c r="M114" s="29">
        <f t="shared" si="38"/>
        <v>2831.65</v>
      </c>
      <c r="N114" s="29">
        <f t="shared" si="39"/>
        <v>37168.35</v>
      </c>
      <c r="O114" s="6"/>
    </row>
    <row r="115" spans="1:15" s="7" customFormat="1" ht="18.75" x14ac:dyDescent="0.3">
      <c r="A115" s="23">
        <v>105</v>
      </c>
      <c r="B115" s="24" t="s">
        <v>68</v>
      </c>
      <c r="C115" s="24" t="s">
        <v>56</v>
      </c>
      <c r="D115" s="24" t="s">
        <v>124</v>
      </c>
      <c r="E115" s="25" t="s">
        <v>8</v>
      </c>
      <c r="F115" s="25" t="s">
        <v>103</v>
      </c>
      <c r="G115" s="30">
        <v>40000</v>
      </c>
      <c r="H115" s="31">
        <v>25</v>
      </c>
      <c r="I115" s="24">
        <v>442.65</v>
      </c>
      <c r="J115" s="29">
        <v>1148</v>
      </c>
      <c r="K115" s="29">
        <v>1216</v>
      </c>
      <c r="L115" s="29"/>
      <c r="M115" s="29">
        <f t="shared" si="38"/>
        <v>2831.65</v>
      </c>
      <c r="N115" s="29">
        <f t="shared" si="39"/>
        <v>37168.35</v>
      </c>
      <c r="O115" s="6"/>
    </row>
    <row r="116" spans="1:15" s="7" customFormat="1" ht="18.75" x14ac:dyDescent="0.3">
      <c r="A116" s="23">
        <v>106</v>
      </c>
      <c r="B116" s="24" t="s">
        <v>69</v>
      </c>
      <c r="C116" s="24" t="s">
        <v>56</v>
      </c>
      <c r="D116" s="24" t="s">
        <v>124</v>
      </c>
      <c r="E116" s="25" t="s">
        <v>8</v>
      </c>
      <c r="F116" s="25" t="s">
        <v>103</v>
      </c>
      <c r="G116" s="30">
        <v>35000</v>
      </c>
      <c r="H116" s="31">
        <v>25</v>
      </c>
      <c r="I116" s="38">
        <v>0</v>
      </c>
      <c r="J116" s="29">
        <v>1004.5</v>
      </c>
      <c r="K116" s="29">
        <v>1064</v>
      </c>
      <c r="L116" s="29"/>
      <c r="M116" s="29">
        <f t="shared" si="38"/>
        <v>2093.5</v>
      </c>
      <c r="N116" s="29">
        <f t="shared" si="39"/>
        <v>32906.5</v>
      </c>
      <c r="O116" s="6"/>
    </row>
    <row r="117" spans="1:15" s="7" customFormat="1" ht="18.75" x14ac:dyDescent="0.3">
      <c r="A117" s="23">
        <v>107</v>
      </c>
      <c r="B117" s="24" t="s">
        <v>100</v>
      </c>
      <c r="C117" s="23" t="s">
        <v>101</v>
      </c>
      <c r="D117" s="24" t="s">
        <v>124</v>
      </c>
      <c r="E117" s="25" t="s">
        <v>9</v>
      </c>
      <c r="F117" s="25" t="s">
        <v>103</v>
      </c>
      <c r="G117" s="30">
        <v>40000</v>
      </c>
      <c r="H117" s="31">
        <v>25</v>
      </c>
      <c r="I117" s="29">
        <v>442.65</v>
      </c>
      <c r="J117" s="29">
        <v>1148</v>
      </c>
      <c r="K117" s="29">
        <v>1216</v>
      </c>
      <c r="L117" s="29"/>
      <c r="M117" s="29">
        <f t="shared" si="38"/>
        <v>2831.65</v>
      </c>
      <c r="N117" s="29">
        <f t="shared" si="39"/>
        <v>37168.35</v>
      </c>
      <c r="O117" s="6"/>
    </row>
    <row r="118" spans="1:15" s="7" customFormat="1" ht="18.75" x14ac:dyDescent="0.3">
      <c r="A118" s="23">
        <v>108</v>
      </c>
      <c r="B118" s="24" t="s">
        <v>133</v>
      </c>
      <c r="C118" s="23" t="s">
        <v>101</v>
      </c>
      <c r="D118" s="24" t="s">
        <v>124</v>
      </c>
      <c r="E118" s="25" t="s">
        <v>9</v>
      </c>
      <c r="F118" s="25" t="s">
        <v>103</v>
      </c>
      <c r="G118" s="30">
        <v>40000</v>
      </c>
      <c r="H118" s="31">
        <v>25</v>
      </c>
      <c r="I118" s="29">
        <v>442.65</v>
      </c>
      <c r="J118" s="29">
        <v>1148</v>
      </c>
      <c r="K118" s="29">
        <v>1216</v>
      </c>
      <c r="L118" s="29"/>
      <c r="M118" s="29">
        <f t="shared" si="38"/>
        <v>2831.65</v>
      </c>
      <c r="N118" s="29">
        <f t="shared" si="39"/>
        <v>37168.35</v>
      </c>
      <c r="O118" s="6"/>
    </row>
    <row r="119" spans="1:15" s="7" customFormat="1" ht="18.75" x14ac:dyDescent="0.3">
      <c r="A119" s="23">
        <v>109</v>
      </c>
      <c r="B119" s="24" t="s">
        <v>134</v>
      </c>
      <c r="C119" s="23" t="s">
        <v>101</v>
      </c>
      <c r="D119" s="24" t="s">
        <v>124</v>
      </c>
      <c r="E119" s="25" t="s">
        <v>9</v>
      </c>
      <c r="F119" s="25" t="s">
        <v>103</v>
      </c>
      <c r="G119" s="30">
        <v>40000</v>
      </c>
      <c r="H119" s="31">
        <v>25</v>
      </c>
      <c r="I119" s="23">
        <v>154.68</v>
      </c>
      <c r="J119" s="29">
        <v>1148</v>
      </c>
      <c r="K119" s="29">
        <v>1216</v>
      </c>
      <c r="L119" s="29">
        <v>1919.78</v>
      </c>
      <c r="M119" s="29">
        <f t="shared" si="38"/>
        <v>4463.46</v>
      </c>
      <c r="N119" s="29">
        <f t="shared" si="39"/>
        <v>35536.54</v>
      </c>
      <c r="O119" s="6"/>
    </row>
    <row r="120" spans="1:15" s="7" customFormat="1" ht="18.75" x14ac:dyDescent="0.3">
      <c r="A120" s="23">
        <v>110</v>
      </c>
      <c r="B120" s="24" t="s">
        <v>137</v>
      </c>
      <c r="C120" s="23" t="s">
        <v>101</v>
      </c>
      <c r="D120" s="24" t="s">
        <v>124</v>
      </c>
      <c r="E120" s="25" t="s">
        <v>9</v>
      </c>
      <c r="F120" s="25" t="s">
        <v>103</v>
      </c>
      <c r="G120" s="30">
        <v>40000</v>
      </c>
      <c r="H120" s="31">
        <v>25</v>
      </c>
      <c r="I120" s="38">
        <v>442.65</v>
      </c>
      <c r="J120" s="29">
        <v>1148</v>
      </c>
      <c r="K120" s="29">
        <v>1216</v>
      </c>
      <c r="L120" s="29"/>
      <c r="M120" s="29">
        <f t="shared" si="38"/>
        <v>2831.65</v>
      </c>
      <c r="N120" s="29">
        <f t="shared" si="39"/>
        <v>37168.35</v>
      </c>
      <c r="O120" s="6"/>
    </row>
    <row r="121" spans="1:15" s="7" customFormat="1" ht="18.75" x14ac:dyDescent="0.3">
      <c r="A121" s="23">
        <v>111</v>
      </c>
      <c r="B121" s="24" t="s">
        <v>211</v>
      </c>
      <c r="C121" s="23" t="s">
        <v>101</v>
      </c>
      <c r="D121" s="24" t="s">
        <v>124</v>
      </c>
      <c r="E121" s="25" t="s">
        <v>9</v>
      </c>
      <c r="F121" s="25" t="s">
        <v>103</v>
      </c>
      <c r="G121" s="30">
        <v>40000</v>
      </c>
      <c r="H121" s="31">
        <v>25</v>
      </c>
      <c r="I121" s="24">
        <v>442.65</v>
      </c>
      <c r="J121" s="29">
        <v>1148</v>
      </c>
      <c r="K121" s="29">
        <v>1216</v>
      </c>
      <c r="L121" s="29"/>
      <c r="M121" s="29">
        <f t="shared" ref="M121" si="52">+H121+I121+J121+K121+L121</f>
        <v>2831.65</v>
      </c>
      <c r="N121" s="29">
        <f t="shared" ref="N121" si="53">+G121-M121</f>
        <v>37168.35</v>
      </c>
      <c r="O121" s="6"/>
    </row>
    <row r="122" spans="1:15" s="7" customFormat="1" ht="18.75" x14ac:dyDescent="0.3">
      <c r="A122" s="23">
        <v>112</v>
      </c>
      <c r="B122" s="23" t="s">
        <v>183</v>
      </c>
      <c r="C122" s="23" t="s">
        <v>101</v>
      </c>
      <c r="D122" s="24" t="s">
        <v>124</v>
      </c>
      <c r="E122" s="25" t="s">
        <v>8</v>
      </c>
      <c r="F122" s="25" t="s">
        <v>103</v>
      </c>
      <c r="G122" s="30">
        <v>40000</v>
      </c>
      <c r="H122" s="31">
        <v>25</v>
      </c>
      <c r="I122" s="29">
        <v>442.65</v>
      </c>
      <c r="J122" s="29">
        <v>1148</v>
      </c>
      <c r="K122" s="29">
        <v>1216</v>
      </c>
      <c r="L122" s="29"/>
      <c r="M122" s="29">
        <f t="shared" ref="M122" si="54">+H122+I122+J122+K122+L122</f>
        <v>2831.65</v>
      </c>
      <c r="N122" s="29">
        <f t="shared" ref="N122" si="55">+G122-M122</f>
        <v>37168.35</v>
      </c>
      <c r="O122" s="6"/>
    </row>
    <row r="123" spans="1:15" s="7" customFormat="1" ht="18.75" x14ac:dyDescent="0.3">
      <c r="A123" s="23">
        <v>113</v>
      </c>
      <c r="B123" s="24" t="s">
        <v>42</v>
      </c>
      <c r="C123" s="24" t="s">
        <v>230</v>
      </c>
      <c r="D123" s="24" t="s">
        <v>127</v>
      </c>
      <c r="E123" s="25" t="s">
        <v>8</v>
      </c>
      <c r="F123" s="25" t="s">
        <v>103</v>
      </c>
      <c r="G123" s="26">
        <v>125000</v>
      </c>
      <c r="H123" s="31">
        <v>25</v>
      </c>
      <c r="I123" s="28">
        <v>17506.05</v>
      </c>
      <c r="J123" s="28">
        <v>3587.5</v>
      </c>
      <c r="K123" s="28">
        <v>3800</v>
      </c>
      <c r="L123" s="29">
        <v>1919.78</v>
      </c>
      <c r="M123" s="29">
        <f>+H123+I123+J123+K123+L123</f>
        <v>26838.329999999998</v>
      </c>
      <c r="N123" s="29">
        <f>+G123-M123</f>
        <v>98161.67</v>
      </c>
      <c r="O123" s="6"/>
    </row>
    <row r="124" spans="1:15" s="7" customFormat="1" ht="15.75" customHeight="1" x14ac:dyDescent="0.3">
      <c r="A124" s="23">
        <v>114</v>
      </c>
      <c r="B124" s="23" t="s">
        <v>178</v>
      </c>
      <c r="C124" s="71" t="s">
        <v>179</v>
      </c>
      <c r="D124" s="70" t="s">
        <v>127</v>
      </c>
      <c r="E124" s="40" t="s">
        <v>8</v>
      </c>
      <c r="F124" s="40" t="s">
        <v>103</v>
      </c>
      <c r="G124" s="30">
        <v>60000</v>
      </c>
      <c r="H124" s="31">
        <v>25</v>
      </c>
      <c r="I124" s="29">
        <v>3486.68</v>
      </c>
      <c r="J124" s="29">
        <v>1722</v>
      </c>
      <c r="K124" s="29">
        <v>1824</v>
      </c>
      <c r="L124" s="24"/>
      <c r="M124" s="29">
        <f t="shared" ref="M124" si="56">+H124+I124+J124+K124+L124</f>
        <v>7057.68</v>
      </c>
      <c r="N124" s="29">
        <f t="shared" ref="N124" si="57">+G124-M124</f>
        <v>52942.32</v>
      </c>
      <c r="O124" s="6"/>
    </row>
    <row r="125" spans="1:15" s="7" customFormat="1" ht="18.75" x14ac:dyDescent="0.3">
      <c r="A125" s="23">
        <v>115</v>
      </c>
      <c r="B125" s="23" t="s">
        <v>217</v>
      </c>
      <c r="C125" s="33" t="s">
        <v>3</v>
      </c>
      <c r="D125" s="24" t="s">
        <v>127</v>
      </c>
      <c r="E125" s="25" t="s">
        <v>8</v>
      </c>
      <c r="F125" s="25" t="s">
        <v>103</v>
      </c>
      <c r="G125" s="30">
        <v>50000</v>
      </c>
      <c r="H125" s="31">
        <v>25</v>
      </c>
      <c r="I125" s="29">
        <v>1854</v>
      </c>
      <c r="J125" s="29">
        <v>1435</v>
      </c>
      <c r="K125" s="29">
        <v>1520</v>
      </c>
      <c r="L125" s="29"/>
      <c r="M125" s="29">
        <f t="shared" ref="M125:M126" si="58">+H125+I125+J125+K125+L125</f>
        <v>4834</v>
      </c>
      <c r="N125" s="29">
        <f t="shared" ref="N125:N126" si="59">+G125-M125</f>
        <v>45166</v>
      </c>
      <c r="O125" s="6"/>
    </row>
    <row r="126" spans="1:15" s="7" customFormat="1" ht="18.75" x14ac:dyDescent="0.3">
      <c r="A126" s="23">
        <v>116</v>
      </c>
      <c r="B126" s="23" t="s">
        <v>199</v>
      </c>
      <c r="C126" s="33" t="s">
        <v>194</v>
      </c>
      <c r="D126" s="24" t="s">
        <v>155</v>
      </c>
      <c r="E126" s="25" t="s">
        <v>8</v>
      </c>
      <c r="F126" s="25" t="s">
        <v>103</v>
      </c>
      <c r="G126" s="26">
        <v>200000</v>
      </c>
      <c r="H126" s="31">
        <v>25</v>
      </c>
      <c r="I126" s="28">
        <v>35627.870000000003</v>
      </c>
      <c r="J126" s="28">
        <v>5740</v>
      </c>
      <c r="K126" s="28">
        <v>6080</v>
      </c>
      <c r="L126" s="26"/>
      <c r="M126" s="29">
        <f t="shared" si="58"/>
        <v>47472.87</v>
      </c>
      <c r="N126" s="29">
        <f t="shared" si="59"/>
        <v>152527.13</v>
      </c>
      <c r="O126" s="6"/>
    </row>
    <row r="127" spans="1:15" s="7" customFormat="1" ht="18.75" x14ac:dyDescent="0.3">
      <c r="A127" s="23">
        <v>117</v>
      </c>
      <c r="B127" s="24" t="s">
        <v>154</v>
      </c>
      <c r="C127" s="24" t="s">
        <v>2</v>
      </c>
      <c r="D127" s="24" t="s">
        <v>155</v>
      </c>
      <c r="E127" s="43" t="s">
        <v>8</v>
      </c>
      <c r="F127" s="25" t="s">
        <v>103</v>
      </c>
      <c r="G127" s="26">
        <v>60000</v>
      </c>
      <c r="H127" s="31">
        <v>25</v>
      </c>
      <c r="I127" s="32">
        <v>3486.68</v>
      </c>
      <c r="J127" s="28">
        <v>1722</v>
      </c>
      <c r="K127" s="28">
        <v>1824</v>
      </c>
      <c r="L127" s="29"/>
      <c r="M127" s="29">
        <f t="shared" si="38"/>
        <v>7057.68</v>
      </c>
      <c r="N127" s="29">
        <f t="shared" si="39"/>
        <v>52942.32</v>
      </c>
      <c r="O127" s="6"/>
    </row>
    <row r="128" spans="1:15" s="7" customFormat="1" ht="18.75" x14ac:dyDescent="0.3">
      <c r="A128" s="23">
        <v>118</v>
      </c>
      <c r="B128" s="24" t="s">
        <v>105</v>
      </c>
      <c r="C128" s="24" t="s">
        <v>2</v>
      </c>
      <c r="D128" s="24" t="s">
        <v>155</v>
      </c>
      <c r="E128" s="43" t="s">
        <v>9</v>
      </c>
      <c r="F128" s="25" t="s">
        <v>103</v>
      </c>
      <c r="G128" s="26">
        <v>60000</v>
      </c>
      <c r="H128" s="31">
        <v>25</v>
      </c>
      <c r="I128" s="28">
        <v>3486.68</v>
      </c>
      <c r="J128" s="28">
        <v>1722</v>
      </c>
      <c r="K128" s="28">
        <v>1824</v>
      </c>
      <c r="L128" s="29"/>
      <c r="M128" s="29">
        <f t="shared" ref="M128" si="60">+H128+I128+J128+K128+L128</f>
        <v>7057.68</v>
      </c>
      <c r="N128" s="29">
        <f t="shared" ref="N128" si="61">+G128-M128</f>
        <v>52942.32</v>
      </c>
      <c r="O128" s="6"/>
    </row>
    <row r="129" spans="1:15" s="7" customFormat="1" ht="18.75" x14ac:dyDescent="0.3">
      <c r="A129" s="23">
        <v>119</v>
      </c>
      <c r="B129" s="24" t="s">
        <v>136</v>
      </c>
      <c r="C129" s="24" t="s">
        <v>2</v>
      </c>
      <c r="D129" s="24" t="s">
        <v>155</v>
      </c>
      <c r="E129" s="25" t="s">
        <v>8</v>
      </c>
      <c r="F129" s="25" t="s">
        <v>103</v>
      </c>
      <c r="G129" s="26">
        <v>60000</v>
      </c>
      <c r="H129" s="31">
        <v>25</v>
      </c>
      <c r="I129" s="28">
        <v>3102.72</v>
      </c>
      <c r="J129" s="28">
        <v>1722</v>
      </c>
      <c r="K129" s="28">
        <v>1824</v>
      </c>
      <c r="L129" s="29">
        <v>1919.78</v>
      </c>
      <c r="M129" s="29">
        <f t="shared" ref="M129" si="62">+H129+I129+J129+K129+L129</f>
        <v>8593.5</v>
      </c>
      <c r="N129" s="29">
        <f t="shared" ref="N129" si="63">+G129-M129</f>
        <v>51406.5</v>
      </c>
      <c r="O129" s="6"/>
    </row>
    <row r="130" spans="1:15" s="7" customFormat="1" ht="18.75" x14ac:dyDescent="0.3">
      <c r="A130" s="23">
        <v>120</v>
      </c>
      <c r="B130" s="24" t="s">
        <v>92</v>
      </c>
      <c r="C130" s="24" t="s">
        <v>2</v>
      </c>
      <c r="D130" s="24" t="s">
        <v>155</v>
      </c>
      <c r="E130" s="25" t="s">
        <v>9</v>
      </c>
      <c r="F130" s="25" t="s">
        <v>103</v>
      </c>
      <c r="G130" s="26">
        <v>75000</v>
      </c>
      <c r="H130" s="27">
        <v>25</v>
      </c>
      <c r="I130" s="28">
        <v>6309.38</v>
      </c>
      <c r="J130" s="28">
        <v>2152.5</v>
      </c>
      <c r="K130" s="28">
        <v>2280</v>
      </c>
      <c r="L130" s="23"/>
      <c r="M130" s="29">
        <f>+H130+I130+J130+K130+L130</f>
        <v>10766.880000000001</v>
      </c>
      <c r="N130" s="29">
        <f>+G130-M130</f>
        <v>64233.119999999995</v>
      </c>
      <c r="O130" s="6"/>
    </row>
    <row r="131" spans="1:15" s="7" customFormat="1" ht="18.75" x14ac:dyDescent="0.3">
      <c r="A131" s="23">
        <v>121</v>
      </c>
      <c r="B131" s="23" t="s">
        <v>149</v>
      </c>
      <c r="C131" s="24" t="s">
        <v>56</v>
      </c>
      <c r="D131" s="24" t="s">
        <v>155</v>
      </c>
      <c r="E131" s="25" t="s">
        <v>9</v>
      </c>
      <c r="F131" s="25" t="s">
        <v>103</v>
      </c>
      <c r="G131" s="30">
        <v>50000</v>
      </c>
      <c r="H131" s="31">
        <v>25</v>
      </c>
      <c r="I131" s="29">
        <v>1854</v>
      </c>
      <c r="J131" s="29">
        <v>1435</v>
      </c>
      <c r="K131" s="29">
        <v>1520</v>
      </c>
      <c r="L131" s="29"/>
      <c r="M131" s="29">
        <f>+H131+I131+J131+K131+L131</f>
        <v>4834</v>
      </c>
      <c r="N131" s="29">
        <f>+G131-M131</f>
        <v>45166</v>
      </c>
      <c r="O131" s="6"/>
    </row>
    <row r="132" spans="1:15" s="7" customFormat="1" ht="18.75" x14ac:dyDescent="0.3">
      <c r="A132" s="23">
        <v>122</v>
      </c>
      <c r="B132" s="24" t="s">
        <v>48</v>
      </c>
      <c r="C132" s="24" t="s">
        <v>4</v>
      </c>
      <c r="D132" s="23" t="s">
        <v>128</v>
      </c>
      <c r="E132" s="25" t="s">
        <v>9</v>
      </c>
      <c r="F132" s="25" t="s">
        <v>103</v>
      </c>
      <c r="G132" s="30">
        <v>50000</v>
      </c>
      <c r="H132" s="31">
        <v>25</v>
      </c>
      <c r="I132" s="29">
        <v>1854</v>
      </c>
      <c r="J132" s="29">
        <v>1435</v>
      </c>
      <c r="K132" s="29">
        <v>1520</v>
      </c>
      <c r="L132" s="29"/>
      <c r="M132" s="29">
        <f t="shared" si="38"/>
        <v>4834</v>
      </c>
      <c r="N132" s="29">
        <f t="shared" si="39"/>
        <v>45166</v>
      </c>
      <c r="O132" s="6"/>
    </row>
    <row r="133" spans="1:15" s="7" customFormat="1" ht="18.75" x14ac:dyDescent="0.3">
      <c r="A133" s="23">
        <v>123</v>
      </c>
      <c r="B133" s="24" t="s">
        <v>93</v>
      </c>
      <c r="C133" s="23" t="s">
        <v>94</v>
      </c>
      <c r="D133" s="23" t="s">
        <v>128</v>
      </c>
      <c r="E133" s="25" t="s">
        <v>8</v>
      </c>
      <c r="F133" s="25" t="s">
        <v>103</v>
      </c>
      <c r="G133" s="30">
        <v>40000</v>
      </c>
      <c r="H133" s="31">
        <v>25</v>
      </c>
      <c r="I133" s="38">
        <v>0</v>
      </c>
      <c r="J133" s="29">
        <v>1148</v>
      </c>
      <c r="K133" s="29">
        <v>1216</v>
      </c>
      <c r="L133" s="29"/>
      <c r="M133" s="29">
        <f t="shared" si="38"/>
        <v>2389</v>
      </c>
      <c r="N133" s="29">
        <f t="shared" si="39"/>
        <v>37611</v>
      </c>
      <c r="O133" s="6"/>
    </row>
    <row r="134" spans="1:15" s="7" customFormat="1" ht="18.75" x14ac:dyDescent="0.3">
      <c r="A134" s="23">
        <v>124</v>
      </c>
      <c r="B134" s="24" t="s">
        <v>70</v>
      </c>
      <c r="C134" s="24" t="s">
        <v>2</v>
      </c>
      <c r="D134" s="24" t="s">
        <v>125</v>
      </c>
      <c r="E134" s="25" t="s">
        <v>9</v>
      </c>
      <c r="F134" s="25" t="s">
        <v>103</v>
      </c>
      <c r="G134" s="30">
        <v>60000</v>
      </c>
      <c r="H134" s="31">
        <v>25</v>
      </c>
      <c r="I134" s="29">
        <v>3486.68</v>
      </c>
      <c r="J134" s="29">
        <v>1722</v>
      </c>
      <c r="K134" s="29">
        <v>1824</v>
      </c>
      <c r="L134" s="24"/>
      <c r="M134" s="29">
        <f t="shared" si="38"/>
        <v>7057.68</v>
      </c>
      <c r="N134" s="29">
        <f t="shared" si="39"/>
        <v>52942.32</v>
      </c>
      <c r="O134" s="6"/>
    </row>
    <row r="135" spans="1:15" s="7" customFormat="1" ht="18.75" x14ac:dyDescent="0.3">
      <c r="A135" s="23">
        <v>125</v>
      </c>
      <c r="B135" s="24" t="s">
        <v>71</v>
      </c>
      <c r="C135" s="24" t="s">
        <v>3</v>
      </c>
      <c r="D135" s="24" t="s">
        <v>125</v>
      </c>
      <c r="E135" s="25" t="s">
        <v>9</v>
      </c>
      <c r="F135" s="25" t="s">
        <v>103</v>
      </c>
      <c r="G135" s="30">
        <v>50000</v>
      </c>
      <c r="H135" s="31">
        <v>25</v>
      </c>
      <c r="I135" s="29">
        <v>1854</v>
      </c>
      <c r="J135" s="29">
        <v>1435</v>
      </c>
      <c r="K135" s="29">
        <v>1520</v>
      </c>
      <c r="L135" s="29"/>
      <c r="M135" s="29">
        <f t="shared" si="38"/>
        <v>4834</v>
      </c>
      <c r="N135" s="29">
        <f t="shared" si="39"/>
        <v>45166</v>
      </c>
      <c r="O135" s="6"/>
    </row>
    <row r="136" spans="1:15" s="7" customFormat="1" ht="18.75" x14ac:dyDescent="0.3">
      <c r="A136" s="23">
        <v>126</v>
      </c>
      <c r="B136" s="24" t="s">
        <v>74</v>
      </c>
      <c r="C136" s="24" t="s">
        <v>15</v>
      </c>
      <c r="D136" s="24" t="s">
        <v>125</v>
      </c>
      <c r="E136" s="25" t="s">
        <v>8</v>
      </c>
      <c r="F136" s="25" t="s">
        <v>103</v>
      </c>
      <c r="G136" s="30">
        <v>50000</v>
      </c>
      <c r="H136" s="31">
        <v>25</v>
      </c>
      <c r="I136" s="29">
        <v>1854</v>
      </c>
      <c r="J136" s="29">
        <v>1435</v>
      </c>
      <c r="K136" s="29">
        <v>1520</v>
      </c>
      <c r="L136" s="29"/>
      <c r="M136" s="29">
        <f t="shared" si="38"/>
        <v>4834</v>
      </c>
      <c r="N136" s="29">
        <f t="shared" si="39"/>
        <v>45166</v>
      </c>
      <c r="O136" s="6"/>
    </row>
    <row r="137" spans="1:15" s="7" customFormat="1" ht="18.75" x14ac:dyDescent="0.3">
      <c r="A137" s="23">
        <v>127</v>
      </c>
      <c r="B137" s="24" t="s">
        <v>64</v>
      </c>
      <c r="C137" s="24" t="s">
        <v>15</v>
      </c>
      <c r="D137" s="24" t="s">
        <v>125</v>
      </c>
      <c r="E137" s="25" t="s">
        <v>9</v>
      </c>
      <c r="F137" s="25" t="s">
        <v>103</v>
      </c>
      <c r="G137" s="30">
        <v>60000</v>
      </c>
      <c r="H137" s="31">
        <v>25</v>
      </c>
      <c r="I137" s="28">
        <v>3486.68</v>
      </c>
      <c r="J137" s="28">
        <v>1722</v>
      </c>
      <c r="K137" s="28">
        <v>1824</v>
      </c>
      <c r="L137" s="29"/>
      <c r="M137" s="29">
        <f t="shared" ref="M137" si="64">+H137+I137+J137+K137+L137</f>
        <v>7057.68</v>
      </c>
      <c r="N137" s="29">
        <f t="shared" ref="N137" si="65">+G137-M137</f>
        <v>52942.32</v>
      </c>
      <c r="O137" s="6"/>
    </row>
    <row r="138" spans="1:15" s="7" customFormat="1" ht="18.75" x14ac:dyDescent="0.3">
      <c r="A138" s="23">
        <v>128</v>
      </c>
      <c r="B138" s="24" t="s">
        <v>212</v>
      </c>
      <c r="C138" s="24" t="s">
        <v>3</v>
      </c>
      <c r="D138" s="24" t="s">
        <v>125</v>
      </c>
      <c r="E138" s="25" t="s">
        <v>8</v>
      </c>
      <c r="F138" s="25" t="s">
        <v>103</v>
      </c>
      <c r="G138" s="30">
        <v>50000</v>
      </c>
      <c r="H138" s="31">
        <v>25</v>
      </c>
      <c r="I138" s="29">
        <v>1854</v>
      </c>
      <c r="J138" s="29">
        <v>1435</v>
      </c>
      <c r="K138" s="29">
        <v>1520</v>
      </c>
      <c r="L138" s="29"/>
      <c r="M138" s="29">
        <f t="shared" ref="M138" si="66">+H138+I138+J138+K138+L138</f>
        <v>4834</v>
      </c>
      <c r="N138" s="29">
        <f t="shared" ref="N138" si="67">+G138-M138</f>
        <v>45166</v>
      </c>
      <c r="O138" s="6"/>
    </row>
    <row r="139" spans="1:15" s="7" customFormat="1" ht="18.75" x14ac:dyDescent="0.3">
      <c r="A139" s="23">
        <v>129</v>
      </c>
      <c r="B139" s="24" t="s">
        <v>216</v>
      </c>
      <c r="C139" s="24" t="s">
        <v>3</v>
      </c>
      <c r="D139" s="24" t="s">
        <v>125</v>
      </c>
      <c r="E139" s="25" t="s">
        <v>8</v>
      </c>
      <c r="F139" s="25" t="s">
        <v>103</v>
      </c>
      <c r="G139" s="30">
        <v>50000</v>
      </c>
      <c r="H139" s="31">
        <v>25</v>
      </c>
      <c r="I139" s="29">
        <v>1854</v>
      </c>
      <c r="J139" s="29">
        <v>1435</v>
      </c>
      <c r="K139" s="29">
        <v>1520</v>
      </c>
      <c r="L139" s="29"/>
      <c r="M139" s="29">
        <f t="shared" ref="M139" si="68">+H139+I139+J139+K139+L139</f>
        <v>4834</v>
      </c>
      <c r="N139" s="29">
        <f t="shared" ref="N139" si="69">+G139-M139</f>
        <v>45166</v>
      </c>
      <c r="O139" s="6"/>
    </row>
    <row r="140" spans="1:15" s="7" customFormat="1" ht="18.75" x14ac:dyDescent="0.3">
      <c r="A140" s="23">
        <v>130</v>
      </c>
      <c r="B140" s="23" t="s">
        <v>147</v>
      </c>
      <c r="C140" s="24" t="s">
        <v>3</v>
      </c>
      <c r="D140" s="24" t="s">
        <v>125</v>
      </c>
      <c r="E140" s="25" t="s">
        <v>8</v>
      </c>
      <c r="F140" s="25" t="s">
        <v>103</v>
      </c>
      <c r="G140" s="30">
        <v>50000</v>
      </c>
      <c r="H140" s="31">
        <v>25</v>
      </c>
      <c r="I140" s="29">
        <v>1566.03</v>
      </c>
      <c r="J140" s="29">
        <v>1435</v>
      </c>
      <c r="K140" s="29">
        <v>1520</v>
      </c>
      <c r="L140" s="29">
        <v>1919.78</v>
      </c>
      <c r="M140" s="29">
        <f t="shared" si="38"/>
        <v>6465.8099999999995</v>
      </c>
      <c r="N140" s="29">
        <f t="shared" si="39"/>
        <v>43534.19</v>
      </c>
      <c r="O140" s="6"/>
    </row>
    <row r="141" spans="1:15" s="7" customFormat="1" ht="18.75" x14ac:dyDescent="0.3">
      <c r="A141" s="23">
        <v>131</v>
      </c>
      <c r="B141" s="23" t="s">
        <v>203</v>
      </c>
      <c r="C141" s="24" t="s">
        <v>151</v>
      </c>
      <c r="D141" s="24" t="s">
        <v>129</v>
      </c>
      <c r="E141" s="25" t="s">
        <v>9</v>
      </c>
      <c r="F141" s="25" t="s">
        <v>103</v>
      </c>
      <c r="G141" s="26">
        <v>125000</v>
      </c>
      <c r="H141" s="27">
        <v>25</v>
      </c>
      <c r="I141" s="28">
        <v>17985.990000000002</v>
      </c>
      <c r="J141" s="28">
        <v>3587.5</v>
      </c>
      <c r="K141" s="28">
        <v>3800</v>
      </c>
      <c r="L141" s="28"/>
      <c r="M141" s="29">
        <f t="shared" ref="M141" si="70">+H141+I141+J141+K141+L141</f>
        <v>25398.49</v>
      </c>
      <c r="N141" s="29">
        <f t="shared" ref="N141" si="71">+G141-M141</f>
        <v>99601.51</v>
      </c>
      <c r="O141" s="6"/>
    </row>
    <row r="142" spans="1:15" s="7" customFormat="1" ht="18.75" x14ac:dyDescent="0.3">
      <c r="A142" s="23">
        <v>132</v>
      </c>
      <c r="B142" s="24" t="s">
        <v>72</v>
      </c>
      <c r="C142" s="24" t="s">
        <v>3</v>
      </c>
      <c r="D142" s="24" t="s">
        <v>129</v>
      </c>
      <c r="E142" s="25" t="s">
        <v>9</v>
      </c>
      <c r="F142" s="25" t="s">
        <v>103</v>
      </c>
      <c r="G142" s="30">
        <v>50000</v>
      </c>
      <c r="H142" s="31">
        <v>25</v>
      </c>
      <c r="I142" s="29">
        <v>0</v>
      </c>
      <c r="J142" s="29">
        <v>1435</v>
      </c>
      <c r="K142" s="29">
        <v>1520</v>
      </c>
      <c r="L142" s="29"/>
      <c r="M142" s="29">
        <f t="shared" si="38"/>
        <v>2980</v>
      </c>
      <c r="N142" s="29">
        <f t="shared" si="39"/>
        <v>47020</v>
      </c>
      <c r="O142" s="6"/>
    </row>
    <row r="143" spans="1:15" s="7" customFormat="1" ht="18.75" x14ac:dyDescent="0.3">
      <c r="A143" s="23">
        <v>133</v>
      </c>
      <c r="B143" s="24" t="s">
        <v>75</v>
      </c>
      <c r="C143" s="24" t="s">
        <v>15</v>
      </c>
      <c r="D143" s="24" t="s">
        <v>129</v>
      </c>
      <c r="E143" s="25" t="s">
        <v>8</v>
      </c>
      <c r="F143" s="25" t="s">
        <v>103</v>
      </c>
      <c r="G143" s="30">
        <v>50000</v>
      </c>
      <c r="H143" s="31">
        <v>25</v>
      </c>
      <c r="I143" s="29">
        <v>1854</v>
      </c>
      <c r="J143" s="29">
        <v>1435</v>
      </c>
      <c r="K143" s="29">
        <v>1520</v>
      </c>
      <c r="L143" s="29"/>
      <c r="M143" s="29">
        <f t="shared" si="38"/>
        <v>4834</v>
      </c>
      <c r="N143" s="29">
        <f t="shared" si="39"/>
        <v>45166</v>
      </c>
      <c r="O143" s="6"/>
    </row>
    <row r="144" spans="1:15" s="7" customFormat="1" ht="18.75" x14ac:dyDescent="0.3">
      <c r="A144" s="23">
        <v>134</v>
      </c>
      <c r="B144" s="24" t="s">
        <v>135</v>
      </c>
      <c r="C144" s="24" t="s">
        <v>3</v>
      </c>
      <c r="D144" s="24" t="s">
        <v>129</v>
      </c>
      <c r="E144" s="25" t="s">
        <v>9</v>
      </c>
      <c r="F144" s="25" t="s">
        <v>103</v>
      </c>
      <c r="G144" s="30">
        <v>60000</v>
      </c>
      <c r="H144" s="31">
        <v>25</v>
      </c>
      <c r="I144" s="28">
        <v>0</v>
      </c>
      <c r="J144" s="28">
        <v>1722</v>
      </c>
      <c r="K144" s="28">
        <v>1824</v>
      </c>
      <c r="L144" s="29"/>
      <c r="M144" s="29">
        <f t="shared" si="38"/>
        <v>3571</v>
      </c>
      <c r="N144" s="29">
        <f t="shared" si="39"/>
        <v>56429</v>
      </c>
      <c r="O144" s="6"/>
    </row>
    <row r="145" spans="1:125" s="7" customFormat="1" ht="18.75" x14ac:dyDescent="0.3">
      <c r="A145" s="23">
        <v>135</v>
      </c>
      <c r="B145" s="24" t="s">
        <v>161</v>
      </c>
      <c r="C145" s="24" t="s">
        <v>3</v>
      </c>
      <c r="D145" s="24" t="s">
        <v>129</v>
      </c>
      <c r="E145" s="25" t="s">
        <v>8</v>
      </c>
      <c r="F145" s="25" t="s">
        <v>103</v>
      </c>
      <c r="G145" s="30">
        <v>50000</v>
      </c>
      <c r="H145" s="31">
        <v>25</v>
      </c>
      <c r="I145" s="28">
        <v>1854</v>
      </c>
      <c r="J145" s="28">
        <v>1435</v>
      </c>
      <c r="K145" s="28">
        <v>1520</v>
      </c>
      <c r="L145" s="29"/>
      <c r="M145" s="29">
        <f t="shared" si="38"/>
        <v>4834</v>
      </c>
      <c r="N145" s="29">
        <f t="shared" si="39"/>
        <v>45166</v>
      </c>
      <c r="O145" s="6"/>
    </row>
    <row r="146" spans="1:125" s="7" customFormat="1" ht="18.75" x14ac:dyDescent="0.3">
      <c r="A146" s="23">
        <v>136</v>
      </c>
      <c r="B146" s="23" t="s">
        <v>164</v>
      </c>
      <c r="C146" s="24" t="s">
        <v>3</v>
      </c>
      <c r="D146" s="24" t="s">
        <v>129</v>
      </c>
      <c r="E146" s="25" t="s">
        <v>9</v>
      </c>
      <c r="F146" s="25" t="s">
        <v>103</v>
      </c>
      <c r="G146" s="30">
        <v>50000</v>
      </c>
      <c r="H146" s="31">
        <v>25</v>
      </c>
      <c r="I146" s="28">
        <v>1854</v>
      </c>
      <c r="J146" s="28">
        <v>1435</v>
      </c>
      <c r="K146" s="28">
        <v>1520</v>
      </c>
      <c r="L146" s="29"/>
      <c r="M146" s="29">
        <f t="shared" si="38"/>
        <v>4834</v>
      </c>
      <c r="N146" s="29">
        <f t="shared" si="39"/>
        <v>45166</v>
      </c>
      <c r="O146" s="6"/>
    </row>
    <row r="147" spans="1:125" s="7" customFormat="1" ht="18.75" x14ac:dyDescent="0.3">
      <c r="A147" s="23">
        <v>137</v>
      </c>
      <c r="B147" s="24" t="s">
        <v>169</v>
      </c>
      <c r="C147" s="23" t="s">
        <v>3</v>
      </c>
      <c r="D147" s="24" t="s">
        <v>129</v>
      </c>
      <c r="E147" s="25" t="s">
        <v>8</v>
      </c>
      <c r="F147" s="25" t="s">
        <v>103</v>
      </c>
      <c r="G147" s="30">
        <v>50000</v>
      </c>
      <c r="H147" s="31">
        <v>25</v>
      </c>
      <c r="I147" s="28">
        <v>1854</v>
      </c>
      <c r="J147" s="29">
        <v>1435</v>
      </c>
      <c r="K147" s="29">
        <v>1520</v>
      </c>
      <c r="L147" s="29"/>
      <c r="M147" s="29">
        <f t="shared" si="38"/>
        <v>4834</v>
      </c>
      <c r="N147" s="29">
        <f t="shared" si="39"/>
        <v>45166</v>
      </c>
      <c r="O147" s="6"/>
    </row>
    <row r="148" spans="1:125" s="7" customFormat="1" ht="18.75" x14ac:dyDescent="0.3">
      <c r="A148" s="23">
        <v>138</v>
      </c>
      <c r="B148" s="24" t="s">
        <v>171</v>
      </c>
      <c r="C148" s="23" t="s">
        <v>3</v>
      </c>
      <c r="D148" s="24" t="s">
        <v>129</v>
      </c>
      <c r="E148" s="25" t="s">
        <v>8</v>
      </c>
      <c r="F148" s="25" t="s">
        <v>103</v>
      </c>
      <c r="G148" s="30">
        <v>50000</v>
      </c>
      <c r="H148" s="31">
        <v>25</v>
      </c>
      <c r="I148" s="28">
        <v>1854</v>
      </c>
      <c r="J148" s="29">
        <v>1435</v>
      </c>
      <c r="K148" s="29">
        <v>1520</v>
      </c>
      <c r="L148" s="29"/>
      <c r="M148" s="29">
        <f t="shared" si="38"/>
        <v>4834</v>
      </c>
      <c r="N148" s="29">
        <f t="shared" si="39"/>
        <v>45166</v>
      </c>
      <c r="O148" s="6"/>
    </row>
    <row r="149" spans="1:125" s="7" customFormat="1" ht="18.75" x14ac:dyDescent="0.3">
      <c r="A149" s="23">
        <v>139</v>
      </c>
      <c r="B149" s="24" t="s">
        <v>224</v>
      </c>
      <c r="C149" s="23" t="s">
        <v>94</v>
      </c>
      <c r="D149" s="24" t="s">
        <v>129</v>
      </c>
      <c r="E149" s="25" t="s">
        <v>8</v>
      </c>
      <c r="F149" s="25" t="s">
        <v>103</v>
      </c>
      <c r="G149" s="30">
        <v>50000</v>
      </c>
      <c r="H149" s="31">
        <v>25</v>
      </c>
      <c r="I149" s="32">
        <v>1278.07</v>
      </c>
      <c r="J149" s="29">
        <v>1435</v>
      </c>
      <c r="K149" s="29">
        <v>1520</v>
      </c>
      <c r="L149" s="29">
        <v>3839.56</v>
      </c>
      <c r="M149" s="29">
        <f t="shared" ref="M149" si="72">+H149+I149+J149+K149+L149</f>
        <v>8097.6299999999992</v>
      </c>
      <c r="N149" s="29">
        <f t="shared" ref="N149" si="73">+G149-M149</f>
        <v>41902.370000000003</v>
      </c>
      <c r="O149" s="6"/>
    </row>
    <row r="150" spans="1:125" s="7" customFormat="1" ht="18.75" x14ac:dyDescent="0.3">
      <c r="A150" s="23">
        <v>140</v>
      </c>
      <c r="B150" s="24" t="s">
        <v>150</v>
      </c>
      <c r="C150" s="23" t="s">
        <v>151</v>
      </c>
      <c r="D150" s="24" t="s">
        <v>126</v>
      </c>
      <c r="E150" s="25" t="s">
        <v>9</v>
      </c>
      <c r="F150" s="25" t="s">
        <v>103</v>
      </c>
      <c r="G150" s="26">
        <v>160000</v>
      </c>
      <c r="H150" s="31">
        <v>25</v>
      </c>
      <c r="I150" s="28">
        <v>26218.87</v>
      </c>
      <c r="J150" s="28">
        <v>4592</v>
      </c>
      <c r="K150" s="28">
        <v>4864</v>
      </c>
      <c r="L150" s="29"/>
      <c r="M150" s="29">
        <f t="shared" ref="M150" si="74">+H150+I150+J150+K150+L150</f>
        <v>35699.869999999995</v>
      </c>
      <c r="N150" s="29">
        <f t="shared" ref="N150" si="75">+G150-M150</f>
        <v>124300.13</v>
      </c>
      <c r="O150" s="6"/>
    </row>
    <row r="151" spans="1:125" s="7" customFormat="1" ht="18.75" x14ac:dyDescent="0.3">
      <c r="A151" s="23">
        <v>141</v>
      </c>
      <c r="B151" s="42" t="s">
        <v>27</v>
      </c>
      <c r="C151" s="24" t="s">
        <v>2</v>
      </c>
      <c r="D151" s="24" t="s">
        <v>126</v>
      </c>
      <c r="E151" s="43" t="s">
        <v>8</v>
      </c>
      <c r="F151" s="25" t="s">
        <v>103</v>
      </c>
      <c r="G151" s="26">
        <v>75000</v>
      </c>
      <c r="H151" s="44">
        <v>25</v>
      </c>
      <c r="I151" s="45">
        <v>6309.38</v>
      </c>
      <c r="J151" s="28">
        <v>2152.5</v>
      </c>
      <c r="K151" s="28">
        <v>2280</v>
      </c>
      <c r="L151" s="45"/>
      <c r="M151" s="29">
        <f t="shared" si="38"/>
        <v>10766.880000000001</v>
      </c>
      <c r="N151" s="29">
        <f t="shared" si="39"/>
        <v>64233.119999999995</v>
      </c>
      <c r="O151" s="6"/>
    </row>
    <row r="152" spans="1:125" s="7" customFormat="1" ht="14.25" customHeight="1" x14ac:dyDescent="0.3">
      <c r="A152" s="23">
        <v>142</v>
      </c>
      <c r="B152" s="24" t="s">
        <v>99</v>
      </c>
      <c r="C152" s="24" t="s">
        <v>4</v>
      </c>
      <c r="D152" s="24" t="s">
        <v>126</v>
      </c>
      <c r="E152" s="25" t="s">
        <v>9</v>
      </c>
      <c r="F152" s="25" t="s">
        <v>103</v>
      </c>
      <c r="G152" s="30">
        <v>50000</v>
      </c>
      <c r="H152" s="31">
        <v>25</v>
      </c>
      <c r="I152" s="29">
        <v>1854</v>
      </c>
      <c r="J152" s="29">
        <v>1435</v>
      </c>
      <c r="K152" s="29">
        <v>1520</v>
      </c>
      <c r="L152" s="29"/>
      <c r="M152" s="29">
        <f>+H152+I152+J152+K152+L152</f>
        <v>4834</v>
      </c>
      <c r="N152" s="29">
        <f>+G152-M152</f>
        <v>45166</v>
      </c>
      <c r="O152" s="6"/>
    </row>
    <row r="153" spans="1:125" s="7" customFormat="1" ht="18.75" x14ac:dyDescent="0.3">
      <c r="A153" s="23">
        <v>143</v>
      </c>
      <c r="B153" s="24" t="s">
        <v>62</v>
      </c>
      <c r="C153" s="24" t="s">
        <v>56</v>
      </c>
      <c r="D153" s="24" t="s">
        <v>126</v>
      </c>
      <c r="E153" s="25" t="s">
        <v>9</v>
      </c>
      <c r="F153" s="25" t="s">
        <v>103</v>
      </c>
      <c r="G153" s="30">
        <v>50000</v>
      </c>
      <c r="H153" s="31">
        <v>25</v>
      </c>
      <c r="I153" s="29">
        <v>1854</v>
      </c>
      <c r="J153" s="29">
        <v>1435</v>
      </c>
      <c r="K153" s="29">
        <v>1520</v>
      </c>
      <c r="L153" s="29"/>
      <c r="M153" s="29">
        <f t="shared" si="38"/>
        <v>4834</v>
      </c>
      <c r="N153" s="29">
        <f t="shared" si="39"/>
        <v>45166</v>
      </c>
      <c r="O153" s="6"/>
    </row>
    <row r="154" spans="1:125" s="7" customFormat="1" ht="18.75" x14ac:dyDescent="0.3">
      <c r="A154" s="23">
        <v>144</v>
      </c>
      <c r="B154" s="24" t="s">
        <v>76</v>
      </c>
      <c r="C154" s="24" t="s">
        <v>2</v>
      </c>
      <c r="D154" s="24" t="s">
        <v>131</v>
      </c>
      <c r="E154" s="25" t="s">
        <v>9</v>
      </c>
      <c r="F154" s="25" t="s">
        <v>103</v>
      </c>
      <c r="G154" s="30">
        <v>60000</v>
      </c>
      <c r="H154" s="31">
        <v>25</v>
      </c>
      <c r="I154" s="29">
        <v>3486.68</v>
      </c>
      <c r="J154" s="29">
        <v>1722</v>
      </c>
      <c r="K154" s="29">
        <v>1824</v>
      </c>
      <c r="L154" s="29"/>
      <c r="M154" s="29">
        <f t="shared" si="38"/>
        <v>7057.68</v>
      </c>
      <c r="N154" s="29">
        <f t="shared" si="39"/>
        <v>52942.32</v>
      </c>
      <c r="O154" s="6"/>
    </row>
    <row r="155" spans="1:125" s="7" customFormat="1" ht="18.75" x14ac:dyDescent="0.3">
      <c r="A155" s="23">
        <v>145</v>
      </c>
      <c r="B155" s="24" t="s">
        <v>77</v>
      </c>
      <c r="C155" s="24" t="s">
        <v>3</v>
      </c>
      <c r="D155" s="24" t="s">
        <v>131</v>
      </c>
      <c r="E155" s="25" t="s">
        <v>8</v>
      </c>
      <c r="F155" s="25" t="s">
        <v>103</v>
      </c>
      <c r="G155" s="30">
        <v>50000</v>
      </c>
      <c r="H155" s="31">
        <v>25</v>
      </c>
      <c r="I155" s="28">
        <v>1854</v>
      </c>
      <c r="J155" s="29">
        <v>1435</v>
      </c>
      <c r="K155" s="29">
        <v>1520</v>
      </c>
      <c r="L155" s="52"/>
      <c r="M155" s="29">
        <f t="shared" si="38"/>
        <v>4834</v>
      </c>
      <c r="N155" s="29">
        <f t="shared" si="39"/>
        <v>45166</v>
      </c>
      <c r="O155" s="6"/>
    </row>
    <row r="156" spans="1:125" s="7" customFormat="1" ht="18.75" x14ac:dyDescent="0.3">
      <c r="A156" s="53" t="s">
        <v>213</v>
      </c>
      <c r="B156" s="54"/>
      <c r="C156" s="24"/>
      <c r="D156" s="24"/>
      <c r="E156" s="25"/>
      <c r="F156" s="25"/>
      <c r="G156" s="82">
        <f t="shared" ref="G156:N156" si="76">SUM(G11:G155)</f>
        <v>10111000</v>
      </c>
      <c r="H156" s="83">
        <f t="shared" si="76"/>
        <v>3625</v>
      </c>
      <c r="I156" s="84">
        <f t="shared" si="76"/>
        <v>853425.07000000076</v>
      </c>
      <c r="J156" s="85">
        <f t="shared" si="76"/>
        <v>290185.7</v>
      </c>
      <c r="K156" s="85">
        <f t="shared" si="76"/>
        <v>307374.40000000002</v>
      </c>
      <c r="L156" s="85">
        <f t="shared" si="76"/>
        <v>46074.719999999987</v>
      </c>
      <c r="M156" s="55">
        <f t="shared" si="76"/>
        <v>1498828.4999999979</v>
      </c>
      <c r="N156" s="55">
        <f t="shared" si="76"/>
        <v>8582171.4999999925</v>
      </c>
      <c r="O156" s="6"/>
    </row>
    <row r="157" spans="1:125" ht="19.5" customHeight="1" x14ac:dyDescent="0.3">
      <c r="A157" s="56"/>
      <c r="B157" s="57"/>
      <c r="C157" s="58"/>
      <c r="D157" s="58"/>
      <c r="E157" s="59"/>
      <c r="F157" s="60"/>
      <c r="G157" s="61"/>
      <c r="H157" s="62"/>
      <c r="I157" s="61"/>
      <c r="J157" s="61"/>
      <c r="K157" s="61"/>
      <c r="L157" s="61"/>
      <c r="M157" s="61"/>
      <c r="N157" s="61"/>
      <c r="O157" s="6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</row>
    <row r="158" spans="1:125" ht="19.5" customHeight="1" x14ac:dyDescent="0.3">
      <c r="A158" s="56"/>
      <c r="B158" s="63"/>
      <c r="C158" s="58"/>
      <c r="D158" s="63"/>
      <c r="E158" s="59"/>
      <c r="F158" s="60"/>
      <c r="G158" s="61"/>
      <c r="H158" s="64"/>
      <c r="I158" s="61"/>
      <c r="J158" s="61"/>
      <c r="K158" s="61"/>
      <c r="L158" s="61"/>
      <c r="M158" s="61"/>
      <c r="N158" s="61"/>
      <c r="O158" s="6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</row>
    <row r="159" spans="1:125" ht="19.5" customHeight="1" x14ac:dyDescent="0.3">
      <c r="A159" s="56"/>
      <c r="B159" s="57"/>
      <c r="C159" s="58"/>
      <c r="D159" s="58"/>
      <c r="E159" s="63"/>
      <c r="F159" s="60"/>
      <c r="G159" s="63"/>
      <c r="H159" s="64"/>
      <c r="I159" s="61"/>
      <c r="J159" s="61"/>
      <c r="K159" s="61"/>
      <c r="L159" s="61"/>
      <c r="M159" s="61"/>
      <c r="N159" s="61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6"/>
      <c r="B160" s="57"/>
      <c r="C160" s="58"/>
      <c r="D160" s="58"/>
      <c r="E160" s="63"/>
      <c r="F160" s="60"/>
      <c r="H160" s="64"/>
      <c r="I160" s="65"/>
      <c r="J160" s="61"/>
      <c r="K160" s="61"/>
      <c r="L160" s="61"/>
      <c r="M160" s="61"/>
      <c r="N160" s="61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9.5" customHeight="1" x14ac:dyDescent="0.3">
      <c r="A161" s="56"/>
      <c r="B161" s="57"/>
      <c r="C161" s="58"/>
      <c r="D161" s="58"/>
      <c r="E161" s="63"/>
      <c r="F161" s="60"/>
      <c r="G161" s="61"/>
      <c r="H161" s="64"/>
      <c r="I161" s="65"/>
      <c r="J161" s="61"/>
      <c r="K161" s="61"/>
      <c r="L161" s="61"/>
      <c r="M161" s="61"/>
      <c r="N161" s="61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1.25" customHeight="1" x14ac:dyDescent="0.3">
      <c r="A162" s="56"/>
      <c r="B162" s="57"/>
      <c r="C162" s="58"/>
      <c r="D162" s="58"/>
      <c r="E162" s="65"/>
      <c r="F162" s="61"/>
      <c r="G162" s="61"/>
      <c r="H162" s="66"/>
      <c r="I162" s="66"/>
      <c r="J162" s="66"/>
      <c r="M162" s="69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15.75" customHeight="1" x14ac:dyDescent="0.3">
      <c r="A163" s="56"/>
      <c r="B163" s="57"/>
      <c r="C163" s="58"/>
      <c r="D163" s="58"/>
      <c r="G163" s="66"/>
      <c r="H163" s="66"/>
      <c r="I163" s="66"/>
      <c r="J163" s="66"/>
      <c r="K163" s="66"/>
      <c r="M163" s="66"/>
      <c r="N163" s="66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21.75" customHeight="1" x14ac:dyDescent="0.3">
      <c r="A164" s="66"/>
      <c r="B164" s="65"/>
      <c r="C164" s="65"/>
      <c r="D164" s="65" t="s">
        <v>143</v>
      </c>
      <c r="G164" s="74" t="s">
        <v>201</v>
      </c>
      <c r="H164" s="74"/>
      <c r="I164" s="67"/>
      <c r="J164" s="67" t="s">
        <v>156</v>
      </c>
      <c r="K164" s="67"/>
      <c r="M164" s="67" t="s">
        <v>157</v>
      </c>
      <c r="N164" s="67"/>
      <c r="O164" s="6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ht="18.75" x14ac:dyDescent="0.3">
      <c r="A165" s="66"/>
      <c r="B165" s="68"/>
      <c r="C165" s="65"/>
      <c r="D165" s="65"/>
      <c r="G165" s="75" t="s">
        <v>158</v>
      </c>
      <c r="H165" s="75"/>
      <c r="I165" s="66"/>
      <c r="J165" s="66" t="s">
        <v>159</v>
      </c>
      <c r="K165" s="66"/>
      <c r="L165" s="66"/>
      <c r="M165" s="66" t="s">
        <v>160</v>
      </c>
      <c r="N165" s="66"/>
      <c r="O165" s="22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x14ac:dyDescent="0.25">
      <c r="B166" s="15"/>
      <c r="E166" s="1"/>
      <c r="F166" s="1"/>
      <c r="H166" s="11"/>
      <c r="I166" s="11"/>
      <c r="J166" s="72"/>
      <c r="K166" s="72"/>
      <c r="L166" s="72"/>
      <c r="M166" s="11"/>
      <c r="N166" s="11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x14ac:dyDescent="0.25">
      <c r="B167" s="15"/>
      <c r="D167" s="1"/>
      <c r="F167" s="4"/>
      <c r="G167" s="1"/>
      <c r="H167" s="4"/>
      <c r="I167" s="4"/>
      <c r="J167" s="5"/>
      <c r="K167" s="4"/>
      <c r="L167" s="5"/>
      <c r="M167" s="5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B168" s="15"/>
      <c r="F168" s="1"/>
      <c r="G168" s="1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G169" s="1"/>
      <c r="H169" s="2"/>
      <c r="I169" s="1"/>
      <c r="J169" s="3"/>
      <c r="K169" s="1"/>
      <c r="M169" s="1"/>
      <c r="N169" s="1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F170" s="1"/>
      <c r="G170" s="1"/>
      <c r="H170" s="2"/>
      <c r="J170" s="3"/>
      <c r="K170" s="3"/>
      <c r="L170" s="1"/>
      <c r="M170" s="1"/>
      <c r="N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G171" s="1"/>
      <c r="H171" s="2"/>
      <c r="L171" s="1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C172" s="7"/>
      <c r="D172" s="7"/>
      <c r="E172" s="7"/>
      <c r="F172" s="7"/>
      <c r="G172" s="17"/>
      <c r="H172" s="16"/>
      <c r="I172" s="7"/>
      <c r="J172" s="7"/>
      <c r="K172" s="7"/>
      <c r="L172" s="17"/>
      <c r="M172" s="1"/>
      <c r="N172" s="1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C173" s="15"/>
      <c r="D173" s="13"/>
      <c r="E173" s="7"/>
      <c r="F173" s="1"/>
      <c r="G173" s="7"/>
      <c r="H173" s="13"/>
      <c r="I173" s="15"/>
      <c r="J173" s="13"/>
      <c r="K173" s="7"/>
      <c r="L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15"/>
      <c r="D174" s="18"/>
      <c r="E174" s="7"/>
      <c r="F174" s="15"/>
      <c r="G174" s="7"/>
      <c r="H174" s="18"/>
      <c r="I174" s="15"/>
      <c r="J174" s="18"/>
      <c r="K174" s="7"/>
      <c r="L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5"/>
      <c r="D175" s="18"/>
      <c r="E175" s="7"/>
      <c r="F175" s="15"/>
      <c r="G175" s="7"/>
      <c r="H175" s="18"/>
      <c r="I175" s="15"/>
      <c r="J175" s="18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x14ac:dyDescent="0.25">
      <c r="C176" s="15"/>
      <c r="D176" s="18"/>
      <c r="E176" s="7"/>
      <c r="F176" s="15"/>
      <c r="G176" s="7"/>
      <c r="H176" s="18"/>
      <c r="I176" s="15"/>
      <c r="J176" s="18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ht="15.75" x14ac:dyDescent="0.25">
      <c r="C177" s="15"/>
      <c r="D177" s="18"/>
      <c r="E177" s="7"/>
      <c r="F177" s="15"/>
      <c r="G177" s="7"/>
      <c r="H177" s="14"/>
      <c r="I177" s="15"/>
      <c r="J177" s="14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ht="15.75" x14ac:dyDescent="0.25">
      <c r="C178" s="15"/>
      <c r="D178" s="14"/>
      <c r="E178" s="7"/>
      <c r="F178" s="15"/>
      <c r="G178" s="7"/>
      <c r="H178" s="18"/>
      <c r="I178" s="15"/>
      <c r="J178" s="18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x14ac:dyDescent="0.25">
      <c r="C179" s="15"/>
      <c r="D179" s="18"/>
      <c r="E179" s="7"/>
      <c r="F179" s="15"/>
      <c r="G179" s="7"/>
      <c r="H179" s="13"/>
      <c r="I179" s="15"/>
      <c r="J179" s="13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x14ac:dyDescent="0.25">
      <c r="C180" s="15"/>
      <c r="D180" s="13"/>
      <c r="E180" s="7"/>
      <c r="F180" s="15"/>
      <c r="G180" s="7"/>
      <c r="H180" s="18"/>
      <c r="I180" s="15"/>
      <c r="J180" s="18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5"/>
      <c r="D181" s="18"/>
      <c r="E181" s="7"/>
      <c r="F181" s="15"/>
      <c r="G181" s="7"/>
      <c r="H181" s="18"/>
      <c r="I181" s="15"/>
      <c r="J181" s="18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5"/>
      <c r="D182" s="18"/>
      <c r="E182" s="7"/>
      <c r="F182" s="15"/>
      <c r="G182" s="7"/>
      <c r="H182" s="18"/>
      <c r="I182" s="15"/>
      <c r="J182" s="18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5"/>
      <c r="D183" s="18"/>
      <c r="E183" s="7"/>
      <c r="F183" s="15"/>
      <c r="G183" s="7"/>
      <c r="H183" s="18"/>
      <c r="I183" s="15"/>
      <c r="J183" s="18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5"/>
      <c r="D184" s="18"/>
      <c r="E184" s="7"/>
      <c r="F184" s="15"/>
      <c r="G184" s="7"/>
      <c r="H184" s="18"/>
      <c r="I184" s="15"/>
      <c r="J184" s="18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5"/>
      <c r="D185" s="18"/>
      <c r="E185" s="7"/>
      <c r="F185" s="15"/>
      <c r="G185" s="7"/>
      <c r="H185" s="18"/>
      <c r="I185" s="15"/>
      <c r="J185" s="18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5"/>
      <c r="D186" s="18"/>
      <c r="E186" s="7"/>
      <c r="F186" s="15"/>
      <c r="G186" s="7"/>
      <c r="H186" s="18"/>
      <c r="I186" s="15"/>
      <c r="J186" s="18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5"/>
      <c r="D187" s="18"/>
      <c r="E187" s="7"/>
      <c r="F187" s="15"/>
      <c r="G187" s="7"/>
      <c r="H187" s="18"/>
      <c r="I187" s="15"/>
      <c r="J187" s="18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5"/>
      <c r="D188" s="18"/>
      <c r="E188" s="7"/>
      <c r="F188" s="15"/>
      <c r="G188" s="7"/>
      <c r="H188" s="18"/>
      <c r="I188" s="15"/>
      <c r="J188" s="18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15"/>
      <c r="D189" s="18"/>
      <c r="E189" s="7"/>
      <c r="F189" s="7"/>
      <c r="G189" s="7"/>
      <c r="H189" s="7"/>
      <c r="I189" s="15"/>
      <c r="J189" s="18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7"/>
      <c r="D190" s="7"/>
      <c r="E190" s="7"/>
      <c r="F190" s="7"/>
      <c r="G190" s="7"/>
      <c r="H190" s="7"/>
      <c r="I190" s="7"/>
      <c r="J190" s="7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3:125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3:125" x14ac:dyDescent="0.25"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3:125" x14ac:dyDescent="0.25"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3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3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3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3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3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3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3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3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3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3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3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3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3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  <row r="1377" spans="30:45" x14ac:dyDescent="0.25"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</row>
  </sheetData>
  <mergeCells count="6">
    <mergeCell ref="J166:L166"/>
    <mergeCell ref="B7:N7"/>
    <mergeCell ref="B8:N8"/>
    <mergeCell ref="A9:N9"/>
    <mergeCell ref="G164:H164"/>
    <mergeCell ref="G165:H165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ENERO 2026</vt:lpstr>
      <vt:lpstr>'Nomina Temporal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2025-12-29T12:50:36Z</cp:lastPrinted>
  <dcterms:created xsi:type="dcterms:W3CDTF">2020-12-28T11:49:14Z</dcterms:created>
  <dcterms:modified xsi:type="dcterms:W3CDTF">2026-01-27T19:27:49Z</dcterms:modified>
</cp:coreProperties>
</file>