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SEPTIEMBRE 2025\NOMINAS PORTAL CORRESPONDINTE AL MES DE SEPTIEMBRE\EXCEL\"/>
    </mc:Choice>
  </mc:AlternateContent>
  <xr:revisionPtr revIDLastSave="0" documentId="13_ncr:1_{8A17228D-0D3A-47A7-BEDA-FB58B15DA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SEPTIEMBRE 2025" sheetId="11" r:id="rId1"/>
  </sheets>
  <definedNames>
    <definedName name="_xlnm._FilterDatabase" localSheetId="0" hidden="1">'Nomina Temporal SEPTIEMBRE 2025'!$A$10:$N$156</definedName>
    <definedName name="_xlnm.Print_Area" localSheetId="0">'Nomina Temporal SEPTIEMBRE 2025'!$A$1:$P$165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1" l="1"/>
  <c r="N107" i="11" s="1"/>
  <c r="M110" i="11"/>
  <c r="N110" i="11" s="1"/>
  <c r="M90" i="11"/>
  <c r="N90" i="11" s="1"/>
  <c r="M64" i="11" l="1"/>
  <c r="N64" i="11" s="1"/>
  <c r="M86" i="11" l="1"/>
  <c r="N86" i="11" s="1"/>
  <c r="M16" i="11"/>
  <c r="N16" i="11" s="1"/>
  <c r="M40" i="11" l="1"/>
  <c r="N40" i="11" s="1"/>
  <c r="M66" i="11"/>
  <c r="N66" i="11" s="1"/>
  <c r="M46" i="11"/>
  <c r="N46" i="11" s="1"/>
  <c r="M91" i="11"/>
  <c r="N91" i="11" s="1"/>
  <c r="M137" i="11"/>
  <c r="N137" i="11" s="1"/>
  <c r="M96" i="11"/>
  <c r="N96" i="11" s="1"/>
  <c r="M149" i="11"/>
  <c r="N149" i="11" s="1"/>
  <c r="M51" i="11"/>
  <c r="N51" i="11" s="1"/>
  <c r="M111" i="11"/>
  <c r="N111" i="11" s="1"/>
  <c r="M88" i="11"/>
  <c r="N88" i="11" s="1"/>
  <c r="M71" i="11"/>
  <c r="N71" i="11" s="1"/>
  <c r="M125" i="11"/>
  <c r="N125" i="11" s="1"/>
  <c r="M139" i="11"/>
  <c r="N139" i="11" s="1"/>
  <c r="M38" i="11"/>
  <c r="N38" i="11" s="1"/>
  <c r="M37" i="11"/>
  <c r="N37" i="11" s="1"/>
  <c r="M62" i="11"/>
  <c r="N62" i="11" s="1"/>
  <c r="M150" i="11"/>
  <c r="N150" i="11" s="1"/>
  <c r="M123" i="11"/>
  <c r="N123" i="11" s="1"/>
  <c r="M23" i="11"/>
  <c r="N23" i="11" s="1"/>
  <c r="M56" i="11"/>
  <c r="N56" i="11" s="1"/>
  <c r="M94" i="11"/>
  <c r="N94" i="11" s="1"/>
  <c r="M138" i="11"/>
  <c r="N138" i="11" s="1"/>
  <c r="M121" i="11"/>
  <c r="N121" i="11" s="1"/>
  <c r="M44" i="11"/>
  <c r="N44" i="11" s="1"/>
  <c r="M60" i="11"/>
  <c r="N60" i="11" s="1"/>
  <c r="M24" i="11"/>
  <c r="N24" i="11" s="1"/>
  <c r="M72" i="11"/>
  <c r="N72" i="11" s="1"/>
  <c r="M43" i="11"/>
  <c r="N43" i="11" s="1"/>
  <c r="M92" i="11" l="1"/>
  <c r="N92" i="11" s="1"/>
  <c r="M141" i="11"/>
  <c r="N141" i="11" s="1"/>
  <c r="M129" i="11"/>
  <c r="N129" i="11" s="1"/>
  <c r="M128" i="11"/>
  <c r="N128" i="11" s="1"/>
  <c r="M102" i="11"/>
  <c r="N102" i="11" s="1"/>
  <c r="M11" i="11"/>
  <c r="N11" i="11" s="1"/>
  <c r="M126" i="11"/>
  <c r="N126" i="11" s="1"/>
  <c r="M58" i="11" l="1"/>
  <c r="N58" i="11" s="1"/>
  <c r="M54" i="11"/>
  <c r="N54" i="11" s="1"/>
  <c r="M61" i="11"/>
  <c r="N61" i="11" s="1"/>
  <c r="M85" i="11" l="1"/>
  <c r="N85" i="11" s="1"/>
  <c r="M57" i="11" l="1"/>
  <c r="N57" i="11" s="1"/>
  <c r="M53" i="11"/>
  <c r="N53" i="11" s="1"/>
  <c r="M35" i="11" l="1"/>
  <c r="N35" i="11" s="1"/>
  <c r="M49" i="11"/>
  <c r="N49" i="11" s="1"/>
  <c r="M106" i="11"/>
  <c r="N106" i="11" s="1"/>
  <c r="M100" i="11" l="1"/>
  <c r="N100" i="11" s="1"/>
  <c r="M99" i="11" l="1"/>
  <c r="N99" i="11" s="1"/>
  <c r="M122" i="11"/>
  <c r="N122" i="11" s="1"/>
  <c r="M59" i="11"/>
  <c r="N59" i="11" s="1"/>
  <c r="M28" i="11"/>
  <c r="N28" i="11" s="1"/>
  <c r="M124" i="11"/>
  <c r="N124" i="11" s="1"/>
  <c r="M17" i="11"/>
  <c r="N17" i="11" s="1"/>
  <c r="M148" i="11"/>
  <c r="N148" i="11" s="1"/>
  <c r="M147" i="11"/>
  <c r="N147" i="11" s="1"/>
  <c r="M12" i="11" l="1"/>
  <c r="N12" i="11" s="1"/>
  <c r="M14" i="11"/>
  <c r="N14" i="11" s="1"/>
  <c r="M15" i="11"/>
  <c r="N15" i="11" s="1"/>
  <c r="M18" i="11"/>
  <c r="N18" i="11" s="1"/>
  <c r="M19" i="11"/>
  <c r="N19" i="11" s="1"/>
  <c r="M152" i="11"/>
  <c r="N152" i="11" s="1"/>
  <c r="M26" i="11"/>
  <c r="N26" i="11" s="1"/>
  <c r="M27" i="11"/>
  <c r="N27" i="11" s="1"/>
  <c r="M29" i="11"/>
  <c r="N29" i="11" s="1"/>
  <c r="M30" i="11"/>
  <c r="N30" i="11" s="1"/>
  <c r="M31" i="11"/>
  <c r="N31" i="11" s="1"/>
  <c r="M32" i="11"/>
  <c r="N32" i="11" s="1"/>
  <c r="M34" i="11"/>
  <c r="N34" i="11" s="1"/>
  <c r="M36" i="11"/>
  <c r="N36" i="11" s="1"/>
  <c r="M39" i="11"/>
  <c r="N39" i="11" s="1"/>
  <c r="M33" i="11"/>
  <c r="N33" i="11" s="1"/>
  <c r="M41" i="11"/>
  <c r="N41" i="11" s="1"/>
  <c r="M45" i="11"/>
  <c r="N45" i="11" s="1"/>
  <c r="M47" i="11"/>
  <c r="N47" i="11" s="1"/>
  <c r="M48" i="11"/>
  <c r="N48" i="11" s="1"/>
  <c r="M50" i="11"/>
  <c r="N50" i="11" s="1"/>
  <c r="M52" i="11"/>
  <c r="N52" i="11" s="1"/>
  <c r="M87" i="11"/>
  <c r="N87" i="11" s="1"/>
  <c r="M55" i="11"/>
  <c r="N55" i="11" s="1"/>
  <c r="M63" i="11"/>
  <c r="N63" i="11" s="1"/>
  <c r="M65" i="11"/>
  <c r="N65" i="11" s="1"/>
  <c r="M67" i="11"/>
  <c r="N67" i="11" s="1"/>
  <c r="M68" i="11"/>
  <c r="N68" i="11" s="1"/>
  <c r="M130" i="11"/>
  <c r="N130" i="11" s="1"/>
  <c r="M70" i="11"/>
  <c r="N70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9" i="11"/>
  <c r="N89" i="11" s="1"/>
  <c r="M93" i="11"/>
  <c r="N93" i="11" s="1"/>
  <c r="M97" i="11"/>
  <c r="N97" i="11" s="1"/>
  <c r="M131" i="11"/>
  <c r="N131" i="11" s="1"/>
  <c r="M98" i="11"/>
  <c r="N98" i="11" s="1"/>
  <c r="M101" i="11"/>
  <c r="N101" i="11" s="1"/>
  <c r="M103" i="11"/>
  <c r="N103" i="11" s="1"/>
  <c r="M104" i="11"/>
  <c r="N104" i="11" s="1"/>
  <c r="M105" i="11"/>
  <c r="N105" i="11" s="1"/>
  <c r="M108" i="11"/>
  <c r="N108" i="11" s="1"/>
  <c r="M109" i="11"/>
  <c r="N109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7" i="11"/>
  <c r="N117" i="11" s="1"/>
  <c r="M118" i="11"/>
  <c r="N118" i="11" s="1"/>
  <c r="M119" i="11"/>
  <c r="N119" i="11" s="1"/>
  <c r="M120" i="11"/>
  <c r="N120" i="11" s="1"/>
  <c r="M127" i="11"/>
  <c r="N127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40" i="11"/>
  <c r="N140" i="11" s="1"/>
  <c r="M142" i="11"/>
  <c r="N142" i="11" s="1"/>
  <c r="M143" i="11"/>
  <c r="N143" i="11" s="1"/>
  <c r="M144" i="11"/>
  <c r="N144" i="11" s="1"/>
  <c r="M145" i="11"/>
  <c r="N145" i="11" s="1"/>
  <c r="M146" i="11"/>
  <c r="N146" i="11" s="1"/>
  <c r="M151" i="11"/>
  <c r="N151" i="11" s="1"/>
  <c r="M153" i="11"/>
  <c r="N153" i="11" s="1"/>
  <c r="M154" i="11"/>
  <c r="N154" i="11" s="1"/>
  <c r="M155" i="11"/>
  <c r="N155" i="11" s="1"/>
  <c r="L156" i="11"/>
  <c r="J156" i="11" l="1"/>
  <c r="K156" i="11"/>
  <c r="I156" i="11"/>
  <c r="H156" i="11" l="1"/>
  <c r="G156" i="11"/>
  <c r="M156" i="11" l="1"/>
  <c r="N156" i="11"/>
</calcChain>
</file>

<file path=xl/sharedStrings.xml><?xml version="1.0" encoding="utf-8"?>
<sst xmlns="http://schemas.openxmlformats.org/spreadsheetml/2006/main" count="751" uniqueCount="242">
  <si>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</si>
  <si>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</si>
  <si>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</si>
  <si>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</si>
  <si>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</si>
  <si>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</si>
  <si>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</si>
  <si>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</si>
  <si>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</si>
  <si>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</si>
  <si>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</si>
  <si>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</si>
  <si>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</si>
  <si>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</si>
  <si>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</si>
  <si>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</si>
  <si>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</si>
  <si>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</si>
  <si>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</si>
  <si>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</si>
  <si>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</si>
  <si>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</si>
  <si>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</si>
  <si>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</si>
  <si>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</si>
  <si>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</si>
  <si>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</si>
  <si>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</si>
  <si>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</si>
  <si>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</si>
  <si>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</si>
  <si>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</si>
  <si>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</si>
  <si>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</si>
  <si>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</si>
  <si>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</si>
  <si>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</si>
  <si>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</si>
  <si>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</si>
  <si>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</si>
  <si>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</si>
  <si>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</si>
  <si>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</si>
  <si>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</si>
  <si>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</si>
  <si>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</si>
  <si>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</si>
  <si>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</si>
  <si>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</si>
  <si>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</si>
  <si>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</si>
  <si>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</si>
  <si>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</si>
  <si>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</si>
  <si>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</si>
  <si>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</si>
  <si>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</si>
  <si>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</si>
  <si>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</si>
  <si>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</si>
  <si>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</si>
  <si>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</si>
  <si>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</si>
  <si>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</si>
  <si>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</si>
  <si>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</si>
  <si>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</si>
  <si>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</si>
  <si>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</si>
  <si>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</si>
  <si>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</si>
  <si>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</si>
  <si>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</si>
  <si>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</si>
  <si>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</si>
  <si>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</si>
  <si>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</si>
  <si>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</si>
  <si>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</si>
  <si>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</si>
  <si>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</si>
  <si>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</si>
  <si>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</si>
  <si>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</si>
  <si>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</si>
  <si>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</si>
  <si>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</si>
  <si>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</si>
  <si>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</si>
  <si>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</si>
  <si>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</si>
  <si>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</si>
  <si>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</si>
  <si>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</si>
  <si>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</si>
  <si>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</si>
  <si>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</si>
  <si>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</si>
  <si>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</si>
  <si>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</si>
  <si>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</si>
  <si>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</si>
  <si>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</si>
  <si>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</si>
  <si>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</si>
  <si>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DEURI GARCIA TURBI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</si>
  <si>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</si>
  <si>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</si>
  <si>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</si>
  <si>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</si>
  <si>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</si>
  <si>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</si>
  <si>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</si>
  <si>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</si>
  <si>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</si>
  <si>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</si>
  <si>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</si>
  <si>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</si>
  <si>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</si>
  <si>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</si>
  <si>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</si>
  <si>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</si>
  <si>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</si>
  <si>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</si>
  <si>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</si>
  <si>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</si>
  <si>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</si>
  <si>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</si>
  <si>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</si>
  <si>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</si>
  <si>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</si>
  <si>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</si>
  <si>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</si>
  <si>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</si>
  <si>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</si>
  <si>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</si>
  <si>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</si>
  <si>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</si>
  <si>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</si>
  <si>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</si>
  <si>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</si>
  <si>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</si>
  <si>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</si>
  <si>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</si>
  <si>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</si>
  <si>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</si>
  <si>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</si>
  <si>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</si>
  <si>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</si>
  <si>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</si>
  <si>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</si>
  <si>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</si>
  <si>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FAUSTO DE LA ROSA</t>
  </si>
  <si>
    <t>ENCARGADO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</si>
  <si>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</si>
  <si>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</si>
  <si>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</si>
  <si>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</si>
  <si>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</si>
  <si>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</si>
  <si>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</si>
  <si>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</si>
  <si>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</si>
  <si>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</si>
  <si>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</si>
  <si>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</si>
  <si>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</si>
  <si>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</si>
  <si>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</si>
  <si>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</si>
  <si>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</si>
  <si>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</si>
  <si>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</si>
  <si>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</si>
  <si>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</si>
  <si>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</si>
  <si>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</si>
  <si>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</si>
  <si>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</si>
  <si>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</si>
  <si>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</si>
  <si>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</si>
  <si>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</si>
  <si>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</si>
  <si>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</si>
  <si>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</si>
  <si>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</si>
  <si>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</si>
  <si>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</si>
  <si>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</si>
  <si>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</si>
  <si>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</si>
  <si>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</si>
  <si>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</si>
  <si>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</si>
  <si>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</si>
  <si>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</si>
  <si>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</si>
  <si>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</si>
  <si>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</si>
  <si>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</si>
  <si>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</si>
  <si>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</si>
  <si>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</si>
  <si>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</si>
  <si>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</si>
  <si>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</si>
  <si>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</si>
  <si>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</si>
  <si>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</si>
  <si>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</si>
  <si>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</si>
  <si>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</si>
  <si>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</si>
  <si>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</si>
  <si>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</si>
  <si>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TOTAL</t>
  </si>
  <si>
    <t>ALBA DORIANNY HERRERA DE MORENO</t>
  </si>
  <si>
    <t>KIRVIN RAFAEL RIVERA</t>
  </si>
  <si>
    <t>MICHELLY CRISTINA SANTIAGO MERCEDES</t>
  </si>
  <si>
    <t xml:space="preserve">INGRID SORAYA PORRO REYES </t>
  </si>
  <si>
    <t xml:space="preserve">EDUARDO MAGALLANE </t>
  </si>
  <si>
    <t>ANALISTA FINANCIERO</t>
  </si>
  <si>
    <t>ANDELIS RODRIGUEZ MARTE</t>
  </si>
  <si>
    <t>KENVERLYN CAROLINA TIFA TEJADA</t>
  </si>
  <si>
    <t>DIOMERIS ALTAGRACIA FRANCISCO MIRELIS</t>
  </si>
  <si>
    <t xml:space="preserve">GIOSER ANDREINA HERNANDEZ DE NUÑEZ </t>
  </si>
  <si>
    <t>ARELIS DEL CARMEN ESTEVEZ FERNANDEZ</t>
  </si>
  <si>
    <t xml:space="preserve">ALBELIS PEREZ VASQUEZ </t>
  </si>
  <si>
    <t xml:space="preserve">DERLINSON PUNTIER MORALES </t>
  </si>
  <si>
    <t xml:space="preserve">ENCARGADO DEPARTAMENTO </t>
  </si>
  <si>
    <t>DIVISIÓN DE RECLUTAMIENTO Y SELECCIÓN- DGJP</t>
  </si>
  <si>
    <t xml:space="preserve">ENCARGADO(A) </t>
  </si>
  <si>
    <t>ENCARGADO(A)</t>
  </si>
  <si>
    <t>ENCARGAD(A)</t>
  </si>
  <si>
    <t xml:space="preserve">ENCARGADO (A) </t>
  </si>
  <si>
    <t>SECCION DE ALMACEN Y SUMINISTRO-DGJP</t>
  </si>
  <si>
    <t>MARIEL PEREZ DE LA ROSA</t>
  </si>
  <si>
    <t xml:space="preserve">PETRA VIRGINIA MATOS RAMÍREZ </t>
  </si>
  <si>
    <t>FEMENINA</t>
  </si>
  <si>
    <t>JAIME NELSON ZORRILA HERNANDEZ</t>
  </si>
  <si>
    <t>Correspondiente al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</si>
</sst>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4" fontId="7" fillId="2" borderId="1" xfId="0" applyNumberFormat="1" applyFont="1" applyFill="1" applyBorder="1"/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3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4285193</xdr:colOff>
      <xdr:row>0</xdr:row>
      <xdr:rowOff>143119</xdr:rowOff>
    </xdr:from>
    <xdr:to>
      <xdr:col>4</xdr:col>
      <xdr:colOff>656167</xdr:colOff>
      <xdr:row>6</xdr:row>
      <xdr:rowOff>103754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6" y="143119"/>
          <a:ext cx="1588558" cy="1272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709084</xdr:colOff>
      <xdr:row>162</xdr:row>
      <xdr:rowOff>10584</xdr:rowOff>
    </xdr:from>
    <xdr:to>
      <xdr:col>9</xdr:col>
      <xdr:colOff>42333</xdr:colOff>
      <xdr:row>162</xdr:row>
      <xdr:rowOff>21167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15483417" y="32078084"/>
          <a:ext cx="1767416" cy="105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306917</xdr:colOff>
      <xdr:row>162</xdr:row>
      <xdr:rowOff>10584</xdr:rowOff>
    </xdr:from>
    <xdr:to>
      <xdr:col>12</xdr:col>
      <xdr:colOff>328083</xdr:colOff>
      <xdr:row>162</xdr:row>
      <xdr:rowOff>21167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8224500" y="32078084"/>
          <a:ext cx="1746250" cy="105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732366</xdr:colOff>
      <xdr:row>162</xdr:row>
      <xdr:rowOff>1</xdr:rowOff>
    </xdr:from>
    <xdr:to>
      <xdr:col>14</xdr:col>
      <xdr:colOff>62441</xdr:colOff>
      <xdr:row>162</xdr:row>
      <xdr:rowOff>1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20375033" y="32067501"/>
          <a:ext cx="12562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193"/>
  <sheetViews>
    <sheetView tabSelected="1" topLeftCell="B1" zoomScale="90" zoomScaleNormal="90" workbookViewId="0">
      <pane ySplit="1" topLeftCell="A147" activePane="bottomLeft" state="frozen"/>
      <selection activeCell="C1" sqref="C1"/>
      <selection pane="bottomLeft" activeCell="G170" sqref="G169:G170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9" bestFit="1" customWidth="1"/>
    <col min="4" max="4" width="78.28515625" bestFit="1" customWidth="1"/>
    <col min="5" max="5" width="13.85546875" customWidth="1"/>
    <col min="6" max="6" width="13.42578125" bestFit="1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ht="24" customHeight="1" x14ac:dyDescent="0.25">
      <c r="A7" s="39"/>
      <c r="B7" s="64" t="s">
        <v>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5" ht="19.5" customHeight="1" x14ac:dyDescent="0.25">
      <c r="A8" s="39"/>
      <c r="B8" s="64" t="s">
        <v>102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5" ht="24" customHeight="1" x14ac:dyDescent="0.25">
      <c r="A9" s="64" t="s">
        <v>241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"/>
    </row>
    <row r="10" spans="1:15" ht="41.25" customHeight="1" x14ac:dyDescent="0.25">
      <c r="A10" s="55" t="s">
        <v>18</v>
      </c>
      <c r="B10" s="55" t="s">
        <v>19</v>
      </c>
      <c r="C10" s="55" t="s">
        <v>20</v>
      </c>
      <c r="D10" s="55" t="s">
        <v>7</v>
      </c>
      <c r="E10" s="55" t="s">
        <v>21</v>
      </c>
      <c r="F10" s="56" t="s">
        <v>22</v>
      </c>
      <c r="G10" s="56" t="s">
        <v>23</v>
      </c>
      <c r="H10" s="56" t="s">
        <v>24</v>
      </c>
      <c r="I10" s="56" t="s">
        <v>155</v>
      </c>
      <c r="J10" s="55" t="s">
        <v>1</v>
      </c>
      <c r="K10" s="56" t="s">
        <v>154</v>
      </c>
      <c r="L10" s="56" t="s">
        <v>10</v>
      </c>
      <c r="M10" s="56" t="s">
        <v>11</v>
      </c>
      <c r="N10" s="56" t="s">
        <v>12</v>
      </c>
    </row>
    <row r="11" spans="1:15" s="17" customFormat="1" x14ac:dyDescent="0.25">
      <c r="A11" s="59">
        <v>1</v>
      </c>
      <c r="B11" s="26" t="s">
        <v>139</v>
      </c>
      <c r="C11" s="26" t="s">
        <v>202</v>
      </c>
      <c r="D11" s="26" t="s">
        <v>106</v>
      </c>
      <c r="E11" s="9" t="s">
        <v>9</v>
      </c>
      <c r="F11" s="9" t="s">
        <v>103</v>
      </c>
      <c r="G11" s="60">
        <v>160000</v>
      </c>
      <c r="H11" s="28">
        <v>25</v>
      </c>
      <c r="I11" s="58">
        <v>25790</v>
      </c>
      <c r="J11" s="58">
        <v>4592</v>
      </c>
      <c r="K11" s="58">
        <v>4864</v>
      </c>
      <c r="L11" s="58">
        <v>1715.46</v>
      </c>
      <c r="M11" s="27">
        <f>+H11+I11+J11+K11+L11</f>
        <v>36986.46</v>
      </c>
      <c r="N11" s="27">
        <f>+G11-M11</f>
        <v>123013.54000000001</v>
      </c>
    </row>
    <row r="12" spans="1:15" s="17" customFormat="1" x14ac:dyDescent="0.25">
      <c r="A12" s="59">
        <v>2</v>
      </c>
      <c r="B12" s="26" t="s">
        <v>104</v>
      </c>
      <c r="C12" s="26" t="s">
        <v>2</v>
      </c>
      <c r="D12" s="26" t="s">
        <v>106</v>
      </c>
      <c r="E12" s="9" t="s">
        <v>8</v>
      </c>
      <c r="F12" s="9" t="s">
        <v>103</v>
      </c>
      <c r="G12" s="46">
        <v>75000</v>
      </c>
      <c r="H12" s="29">
        <v>25</v>
      </c>
      <c r="I12" s="41">
        <v>6309.38</v>
      </c>
      <c r="J12" s="58">
        <v>2152.5</v>
      </c>
      <c r="K12" s="58">
        <v>2280</v>
      </c>
      <c r="L12" s="27"/>
      <c r="M12" s="27">
        <f t="shared" ref="M12:M90" si="0">+H12+I12+J12+K12+L12</f>
        <v>10766.880000000001</v>
      </c>
      <c r="N12" s="27">
        <f t="shared" ref="N12:N90" si="1">+G12-M12</f>
        <v>64233.119999999995</v>
      </c>
    </row>
    <row r="13" spans="1:15" s="17" customFormat="1" x14ac:dyDescent="0.25">
      <c r="A13" s="59">
        <v>3</v>
      </c>
      <c r="B13" s="26" t="s">
        <v>98</v>
      </c>
      <c r="C13" s="26" t="s">
        <v>2</v>
      </c>
      <c r="D13" s="59" t="s">
        <v>106</v>
      </c>
      <c r="E13" s="9" t="s">
        <v>8</v>
      </c>
      <c r="F13" s="9" t="s">
        <v>103</v>
      </c>
      <c r="G13" s="46">
        <v>75000</v>
      </c>
      <c r="H13" s="29">
        <v>25</v>
      </c>
      <c r="I13" s="27">
        <v>6309.38</v>
      </c>
      <c r="J13" s="27">
        <v>2152.5</v>
      </c>
      <c r="K13" s="27">
        <v>2280</v>
      </c>
      <c r="L13" s="27"/>
      <c r="M13" s="27">
        <v>10766.85</v>
      </c>
      <c r="N13" s="27">
        <v>64233.15</v>
      </c>
    </row>
    <row r="14" spans="1:15" s="17" customFormat="1" ht="30" x14ac:dyDescent="0.25">
      <c r="A14" s="59">
        <v>4</v>
      </c>
      <c r="B14" s="26" t="s">
        <v>35</v>
      </c>
      <c r="C14" s="26" t="s">
        <v>143</v>
      </c>
      <c r="D14" s="61" t="s">
        <v>186</v>
      </c>
      <c r="E14" s="9" t="s">
        <v>9</v>
      </c>
      <c r="F14" s="9" t="s">
        <v>103</v>
      </c>
      <c r="G14" s="60">
        <v>125000</v>
      </c>
      <c r="H14" s="28">
        <v>25</v>
      </c>
      <c r="I14" s="58">
        <v>17985.990000000002</v>
      </c>
      <c r="J14" s="58">
        <v>3587.5</v>
      </c>
      <c r="K14" s="58">
        <v>3800</v>
      </c>
      <c r="L14" s="58"/>
      <c r="M14" s="27">
        <f t="shared" si="0"/>
        <v>25398.49</v>
      </c>
      <c r="N14" s="27">
        <f t="shared" si="1"/>
        <v>99601.51</v>
      </c>
    </row>
    <row r="15" spans="1:15" s="17" customFormat="1" x14ac:dyDescent="0.25">
      <c r="A15" s="59">
        <v>5</v>
      </c>
      <c r="B15" s="26" t="s">
        <v>34</v>
      </c>
      <c r="C15" s="26" t="s">
        <v>203</v>
      </c>
      <c r="D15" s="59" t="s">
        <v>107</v>
      </c>
      <c r="E15" s="9" t="s">
        <v>9</v>
      </c>
      <c r="F15" s="9" t="s">
        <v>103</v>
      </c>
      <c r="G15" s="60">
        <v>125000</v>
      </c>
      <c r="H15" s="29">
        <v>25</v>
      </c>
      <c r="I15" s="58">
        <v>17985.990000000002</v>
      </c>
      <c r="J15" s="58">
        <v>3587.5</v>
      </c>
      <c r="K15" s="58">
        <v>3800</v>
      </c>
      <c r="L15" s="27"/>
      <c r="M15" s="27">
        <f t="shared" si="0"/>
        <v>25398.49</v>
      </c>
      <c r="N15" s="27">
        <f t="shared" si="1"/>
        <v>99601.51</v>
      </c>
    </row>
    <row r="16" spans="1:15" s="17" customFormat="1" x14ac:dyDescent="0.25">
      <c r="A16" s="59">
        <v>6</v>
      </c>
      <c r="B16" s="59" t="s">
        <v>182</v>
      </c>
      <c r="C16" s="61" t="s">
        <v>183</v>
      </c>
      <c r="D16" s="59" t="s">
        <v>107</v>
      </c>
      <c r="E16" s="9" t="s">
        <v>8</v>
      </c>
      <c r="F16" s="9" t="s">
        <v>103</v>
      </c>
      <c r="G16" s="46">
        <v>60000</v>
      </c>
      <c r="H16" s="29">
        <v>25</v>
      </c>
      <c r="I16" s="27">
        <v>3486.68</v>
      </c>
      <c r="J16" s="27">
        <v>1722</v>
      </c>
      <c r="K16" s="27">
        <v>1824</v>
      </c>
      <c r="L16" s="26"/>
      <c r="M16" s="27">
        <f t="shared" si="0"/>
        <v>7057.68</v>
      </c>
      <c r="N16" s="27">
        <f t="shared" si="1"/>
        <v>52942.32</v>
      </c>
    </row>
    <row r="17" spans="1:14" s="17" customFormat="1" x14ac:dyDescent="0.25">
      <c r="A17" s="59">
        <v>7</v>
      </c>
      <c r="B17" s="59" t="s">
        <v>179</v>
      </c>
      <c r="C17" s="59" t="s">
        <v>15</v>
      </c>
      <c r="D17" s="59" t="s">
        <v>107</v>
      </c>
      <c r="E17" s="9" t="s">
        <v>8</v>
      </c>
      <c r="F17" s="9" t="s">
        <v>103</v>
      </c>
      <c r="G17" s="46">
        <v>60000</v>
      </c>
      <c r="H17" s="29">
        <v>25</v>
      </c>
      <c r="I17" s="27">
        <v>3486.68</v>
      </c>
      <c r="J17" s="27">
        <v>1722</v>
      </c>
      <c r="K17" s="27">
        <v>1824</v>
      </c>
      <c r="L17" s="27"/>
      <c r="M17" s="27">
        <f t="shared" ref="M17" si="2">+H17+I17+J17+K17+L17</f>
        <v>7057.68</v>
      </c>
      <c r="N17" s="27">
        <f t="shared" ref="N17" si="3">+G17-M17</f>
        <v>52942.32</v>
      </c>
    </row>
    <row r="18" spans="1:14" s="17" customFormat="1" x14ac:dyDescent="0.25">
      <c r="A18" s="59">
        <v>8</v>
      </c>
      <c r="B18" s="26" t="s">
        <v>47</v>
      </c>
      <c r="C18" s="26" t="s">
        <v>13</v>
      </c>
      <c r="D18" s="26" t="s">
        <v>108</v>
      </c>
      <c r="E18" s="9" t="s">
        <v>9</v>
      </c>
      <c r="F18" s="9" t="s">
        <v>103</v>
      </c>
      <c r="G18" s="60">
        <v>160000</v>
      </c>
      <c r="H18" s="29">
        <v>25</v>
      </c>
      <c r="I18" s="58">
        <v>26218.87</v>
      </c>
      <c r="J18" s="58">
        <v>4592</v>
      </c>
      <c r="K18" s="58">
        <v>4864</v>
      </c>
      <c r="L18" s="27"/>
      <c r="M18" s="27">
        <f t="shared" si="0"/>
        <v>35699.869999999995</v>
      </c>
      <c r="N18" s="27">
        <f t="shared" si="1"/>
        <v>124300.13</v>
      </c>
    </row>
    <row r="19" spans="1:14" s="17" customFormat="1" x14ac:dyDescent="0.25">
      <c r="A19" s="59">
        <v>9</v>
      </c>
      <c r="B19" s="26" t="s">
        <v>146</v>
      </c>
      <c r="C19" s="26" t="s">
        <v>4</v>
      </c>
      <c r="D19" s="26" t="s">
        <v>147</v>
      </c>
      <c r="E19" s="9" t="s">
        <v>9</v>
      </c>
      <c r="F19" s="9" t="s">
        <v>103</v>
      </c>
      <c r="G19" s="46">
        <v>60000</v>
      </c>
      <c r="H19" s="29">
        <v>25</v>
      </c>
      <c r="I19" s="58">
        <v>3486.68</v>
      </c>
      <c r="J19" s="58">
        <v>1722</v>
      </c>
      <c r="K19" s="58">
        <v>1824</v>
      </c>
      <c r="L19" s="58"/>
      <c r="M19" s="27">
        <f t="shared" si="0"/>
        <v>7057.68</v>
      </c>
      <c r="N19" s="27">
        <f t="shared" si="1"/>
        <v>52942.32</v>
      </c>
    </row>
    <row r="20" spans="1:14" s="17" customFormat="1" x14ac:dyDescent="0.25">
      <c r="A20" s="59">
        <v>10</v>
      </c>
      <c r="B20" s="26" t="s">
        <v>178</v>
      </c>
      <c r="C20" s="26" t="s">
        <v>4</v>
      </c>
      <c r="D20" s="26" t="s">
        <v>147</v>
      </c>
      <c r="E20" s="9" t="s">
        <v>9</v>
      </c>
      <c r="F20" s="9" t="s">
        <v>103</v>
      </c>
      <c r="G20" s="46">
        <v>60000</v>
      </c>
      <c r="H20" s="29">
        <v>25</v>
      </c>
      <c r="I20" s="58">
        <v>3486.68</v>
      </c>
      <c r="J20" s="58">
        <v>1722</v>
      </c>
      <c r="K20" s="58">
        <v>1824</v>
      </c>
      <c r="L20" s="58"/>
      <c r="M20" s="27">
        <v>7057.68</v>
      </c>
      <c r="N20" s="27">
        <v>52942.32</v>
      </c>
    </row>
    <row r="21" spans="1:14" s="17" customFormat="1" x14ac:dyDescent="0.25">
      <c r="A21" s="59">
        <v>11</v>
      </c>
      <c r="B21" s="26" t="s">
        <v>192</v>
      </c>
      <c r="C21" s="26" t="s">
        <v>4</v>
      </c>
      <c r="D21" s="26" t="s">
        <v>147</v>
      </c>
      <c r="E21" s="9" t="s">
        <v>9</v>
      </c>
      <c r="F21" s="9" t="s">
        <v>103</v>
      </c>
      <c r="G21" s="46">
        <v>60000</v>
      </c>
      <c r="H21" s="29">
        <v>25</v>
      </c>
      <c r="I21" s="58">
        <v>3486.68</v>
      </c>
      <c r="J21" s="58">
        <v>1722</v>
      </c>
      <c r="K21" s="58">
        <v>1824</v>
      </c>
      <c r="L21" s="58"/>
      <c r="M21" s="27">
        <v>7057.68</v>
      </c>
      <c r="N21" s="27">
        <v>52942.32</v>
      </c>
    </row>
    <row r="22" spans="1:14" s="17" customFormat="1" x14ac:dyDescent="0.25">
      <c r="A22" s="59">
        <v>12</v>
      </c>
      <c r="B22" s="26" t="s">
        <v>73</v>
      </c>
      <c r="C22" s="26" t="s">
        <v>4</v>
      </c>
      <c r="D22" s="26" t="s">
        <v>108</v>
      </c>
      <c r="E22" s="9" t="s">
        <v>8</v>
      </c>
      <c r="F22" s="9" t="s">
        <v>103</v>
      </c>
      <c r="G22" s="46">
        <v>60000</v>
      </c>
      <c r="H22" s="29">
        <v>25</v>
      </c>
      <c r="I22" s="58">
        <v>3486.68</v>
      </c>
      <c r="J22" s="58">
        <v>1722</v>
      </c>
      <c r="K22" s="58">
        <v>1824</v>
      </c>
      <c r="L22" s="58"/>
      <c r="M22" s="27">
        <v>7057.68</v>
      </c>
      <c r="N22" s="27">
        <v>52942.32</v>
      </c>
    </row>
    <row r="23" spans="1:14" s="17" customFormat="1" x14ac:dyDescent="0.25">
      <c r="A23" s="59">
        <v>13</v>
      </c>
      <c r="B23" s="26" t="s">
        <v>91</v>
      </c>
      <c r="C23" s="26" t="s">
        <v>153</v>
      </c>
      <c r="D23" s="26" t="s">
        <v>109</v>
      </c>
      <c r="E23" s="9" t="s">
        <v>9</v>
      </c>
      <c r="F23" s="9" t="s">
        <v>103</v>
      </c>
      <c r="G23" s="60">
        <v>125000</v>
      </c>
      <c r="H23" s="28">
        <v>25</v>
      </c>
      <c r="I23" s="58">
        <v>17985.990000000002</v>
      </c>
      <c r="J23" s="58">
        <v>3587.5</v>
      </c>
      <c r="K23" s="58">
        <v>3800</v>
      </c>
      <c r="L23" s="58"/>
      <c r="M23" s="27">
        <f t="shared" ref="M23" si="4">+H23+I23+J23+K23+L23</f>
        <v>25398.49</v>
      </c>
      <c r="N23" s="27">
        <f t="shared" ref="N23" si="5">+G23-M23</f>
        <v>99601.51</v>
      </c>
    </row>
    <row r="24" spans="1:14" s="17" customFormat="1" x14ac:dyDescent="0.25">
      <c r="A24" s="59">
        <v>14</v>
      </c>
      <c r="B24" s="26" t="s">
        <v>211</v>
      </c>
      <c r="C24" s="26" t="s">
        <v>2</v>
      </c>
      <c r="D24" s="26" t="s">
        <v>109</v>
      </c>
      <c r="E24" s="9" t="s">
        <v>8</v>
      </c>
      <c r="F24" s="9" t="s">
        <v>103</v>
      </c>
      <c r="G24" s="60">
        <v>100000</v>
      </c>
      <c r="H24" s="28">
        <v>25</v>
      </c>
      <c r="I24" s="58">
        <v>11676.5</v>
      </c>
      <c r="J24" s="58">
        <v>2870</v>
      </c>
      <c r="K24" s="58">
        <v>3040</v>
      </c>
      <c r="L24" s="27">
        <v>1715.46</v>
      </c>
      <c r="M24" s="27">
        <f>H24+I24+J24+K24+L24</f>
        <v>19326.96</v>
      </c>
      <c r="N24" s="27">
        <f>G24-M24</f>
        <v>80673.040000000008</v>
      </c>
    </row>
    <row r="25" spans="1:14" s="17" customFormat="1" x14ac:dyDescent="0.25">
      <c r="A25" s="59">
        <v>15</v>
      </c>
      <c r="B25" s="26" t="s">
        <v>177</v>
      </c>
      <c r="C25" s="26" t="s">
        <v>2</v>
      </c>
      <c r="D25" s="26" t="s">
        <v>109</v>
      </c>
      <c r="E25" s="9" t="s">
        <v>8</v>
      </c>
      <c r="F25" s="9" t="s">
        <v>103</v>
      </c>
      <c r="G25" s="46">
        <v>85000</v>
      </c>
      <c r="H25" s="29">
        <v>25</v>
      </c>
      <c r="I25" s="27">
        <v>8576.99</v>
      </c>
      <c r="J25" s="27">
        <v>2439.5</v>
      </c>
      <c r="K25" s="27">
        <v>2584</v>
      </c>
      <c r="L25" s="27"/>
      <c r="M25" s="27">
        <v>13625.49</v>
      </c>
      <c r="N25" s="27">
        <v>71374.509999999995</v>
      </c>
    </row>
    <row r="26" spans="1:14" s="17" customFormat="1" x14ac:dyDescent="0.25">
      <c r="A26" s="59">
        <v>16</v>
      </c>
      <c r="B26" s="26" t="s">
        <v>49</v>
      </c>
      <c r="C26" s="59" t="s">
        <v>4</v>
      </c>
      <c r="D26" s="26" t="s">
        <v>109</v>
      </c>
      <c r="E26" s="9" t="s">
        <v>8</v>
      </c>
      <c r="F26" s="9" t="s">
        <v>103</v>
      </c>
      <c r="G26" s="60">
        <v>60000</v>
      </c>
      <c r="H26" s="28">
        <v>25</v>
      </c>
      <c r="I26" s="58">
        <v>3486.68</v>
      </c>
      <c r="J26" s="58">
        <v>1722</v>
      </c>
      <c r="K26" s="58">
        <v>1824</v>
      </c>
      <c r="L26" s="58"/>
      <c r="M26" s="27">
        <f t="shared" si="0"/>
        <v>7057.68</v>
      </c>
      <c r="N26" s="27">
        <f t="shared" si="1"/>
        <v>52942.32</v>
      </c>
    </row>
    <row r="27" spans="1:14" s="17" customFormat="1" x14ac:dyDescent="0.25">
      <c r="A27" s="59">
        <v>17</v>
      </c>
      <c r="B27" s="26" t="s">
        <v>28</v>
      </c>
      <c r="C27" s="59" t="s">
        <v>4</v>
      </c>
      <c r="D27" s="26" t="s">
        <v>109</v>
      </c>
      <c r="E27" s="9" t="s">
        <v>8</v>
      </c>
      <c r="F27" s="9" t="s">
        <v>103</v>
      </c>
      <c r="G27" s="46">
        <v>60000</v>
      </c>
      <c r="H27" s="28">
        <v>25</v>
      </c>
      <c r="I27" s="58">
        <v>3143.58</v>
      </c>
      <c r="J27" s="58">
        <v>1722</v>
      </c>
      <c r="K27" s="58">
        <v>1824</v>
      </c>
      <c r="L27" s="27">
        <v>1715.46</v>
      </c>
      <c r="M27" s="27">
        <f t="shared" si="0"/>
        <v>8430.0400000000009</v>
      </c>
      <c r="N27" s="27">
        <f t="shared" si="1"/>
        <v>51569.96</v>
      </c>
    </row>
    <row r="28" spans="1:14" s="17" customFormat="1" x14ac:dyDescent="0.25">
      <c r="A28" s="59">
        <v>18</v>
      </c>
      <c r="B28" s="26" t="s">
        <v>30</v>
      </c>
      <c r="C28" s="59" t="s">
        <v>4</v>
      </c>
      <c r="D28" s="26" t="s">
        <v>109</v>
      </c>
      <c r="E28" s="9" t="s">
        <v>9</v>
      </c>
      <c r="F28" s="9" t="s">
        <v>103</v>
      </c>
      <c r="G28" s="46">
        <v>50000</v>
      </c>
      <c r="H28" s="29">
        <v>25</v>
      </c>
      <c r="I28" s="27">
        <v>1854</v>
      </c>
      <c r="J28" s="27">
        <v>1435</v>
      </c>
      <c r="K28" s="27">
        <v>1520</v>
      </c>
      <c r="L28" s="27"/>
      <c r="M28" s="27">
        <f t="shared" ref="M28" si="6">+H28+I28+J28+K28+L28</f>
        <v>4834</v>
      </c>
      <c r="N28" s="27">
        <f t="shared" ref="N28" si="7">+G28-M28</f>
        <v>45166</v>
      </c>
    </row>
    <row r="29" spans="1:14" s="17" customFormat="1" x14ac:dyDescent="0.25">
      <c r="A29" s="59">
        <v>19</v>
      </c>
      <c r="B29" s="26" t="s">
        <v>150</v>
      </c>
      <c r="C29" s="26" t="s">
        <v>31</v>
      </c>
      <c r="D29" s="26" t="s">
        <v>109</v>
      </c>
      <c r="E29" s="9" t="s">
        <v>8</v>
      </c>
      <c r="F29" s="9" t="s">
        <v>103</v>
      </c>
      <c r="G29" s="46">
        <v>35000</v>
      </c>
      <c r="H29" s="29">
        <v>25</v>
      </c>
      <c r="I29" s="31">
        <v>0</v>
      </c>
      <c r="J29" s="27">
        <v>1004.5</v>
      </c>
      <c r="K29" s="27">
        <v>1064</v>
      </c>
      <c r="L29" s="26"/>
      <c r="M29" s="27">
        <f t="shared" si="0"/>
        <v>2093.5</v>
      </c>
      <c r="N29" s="27">
        <f t="shared" si="1"/>
        <v>32906.5</v>
      </c>
    </row>
    <row r="30" spans="1:14" s="17" customFormat="1" x14ac:dyDescent="0.25">
      <c r="A30" s="59">
        <v>20</v>
      </c>
      <c r="B30" s="26" t="s">
        <v>29</v>
      </c>
      <c r="C30" s="59" t="s">
        <v>143</v>
      </c>
      <c r="D30" s="26" t="s">
        <v>110</v>
      </c>
      <c r="E30" s="9" t="s">
        <v>8</v>
      </c>
      <c r="F30" s="9" t="s">
        <v>103</v>
      </c>
      <c r="G30" s="60">
        <v>125000</v>
      </c>
      <c r="H30" s="29">
        <v>25</v>
      </c>
      <c r="I30" s="58">
        <v>17985.990000000002</v>
      </c>
      <c r="J30" s="58">
        <v>3587.5</v>
      </c>
      <c r="K30" s="58">
        <v>3800</v>
      </c>
      <c r="L30" s="27"/>
      <c r="M30" s="27">
        <f t="shared" si="0"/>
        <v>25398.49</v>
      </c>
      <c r="N30" s="27">
        <f t="shared" si="1"/>
        <v>99601.51</v>
      </c>
    </row>
    <row r="31" spans="1:14" s="17" customFormat="1" x14ac:dyDescent="0.25">
      <c r="A31" s="59">
        <v>21</v>
      </c>
      <c r="B31" s="59" t="s">
        <v>132</v>
      </c>
      <c r="C31" s="26" t="s">
        <v>4</v>
      </c>
      <c r="D31" s="26" t="s">
        <v>110</v>
      </c>
      <c r="E31" s="9" t="s">
        <v>8</v>
      </c>
      <c r="F31" s="9" t="s">
        <v>103</v>
      </c>
      <c r="G31" s="46">
        <v>50000</v>
      </c>
      <c r="H31" s="29">
        <v>25</v>
      </c>
      <c r="I31" s="27">
        <v>1854</v>
      </c>
      <c r="J31" s="27">
        <v>1435</v>
      </c>
      <c r="K31" s="27">
        <v>1520</v>
      </c>
      <c r="L31" s="27"/>
      <c r="M31" s="27">
        <f t="shared" si="0"/>
        <v>4834</v>
      </c>
      <c r="N31" s="27">
        <f t="shared" si="1"/>
        <v>45166</v>
      </c>
    </row>
    <row r="32" spans="1:14" s="17" customFormat="1" x14ac:dyDescent="0.25">
      <c r="A32" s="59">
        <v>22</v>
      </c>
      <c r="B32" s="26" t="s">
        <v>50</v>
      </c>
      <c r="C32" s="26" t="s">
        <v>4</v>
      </c>
      <c r="D32" s="26" t="s">
        <v>110</v>
      </c>
      <c r="E32" s="32" t="s">
        <v>9</v>
      </c>
      <c r="F32" s="9" t="s">
        <v>103</v>
      </c>
      <c r="G32" s="46">
        <v>60000</v>
      </c>
      <c r="H32" s="29">
        <v>25</v>
      </c>
      <c r="I32" s="58">
        <v>3143.58</v>
      </c>
      <c r="J32" s="27">
        <v>1722</v>
      </c>
      <c r="K32" s="27">
        <v>1824</v>
      </c>
      <c r="L32" s="27">
        <v>1715.46</v>
      </c>
      <c r="M32" s="27">
        <f t="shared" si="0"/>
        <v>8430.0400000000009</v>
      </c>
      <c r="N32" s="27">
        <f t="shared" si="1"/>
        <v>51569.96</v>
      </c>
    </row>
    <row r="33" spans="1:14" s="17" customFormat="1" x14ac:dyDescent="0.25">
      <c r="A33" s="59">
        <v>23</v>
      </c>
      <c r="B33" s="26" t="s">
        <v>169</v>
      </c>
      <c r="C33" s="26" t="s">
        <v>230</v>
      </c>
      <c r="D33" s="59" t="s">
        <v>111</v>
      </c>
      <c r="E33" s="9" t="s">
        <v>8</v>
      </c>
      <c r="F33" s="9" t="s">
        <v>103</v>
      </c>
      <c r="G33" s="60">
        <v>160000</v>
      </c>
      <c r="H33" s="29">
        <v>25</v>
      </c>
      <c r="I33" s="58">
        <v>25361.13</v>
      </c>
      <c r="J33" s="58">
        <v>4592</v>
      </c>
      <c r="K33" s="58">
        <v>4864</v>
      </c>
      <c r="L33" s="58">
        <v>3430.92</v>
      </c>
      <c r="M33" s="27">
        <f>+H33+I33+J33+K33+L33</f>
        <v>38273.050000000003</v>
      </c>
      <c r="N33" s="27">
        <f>+G33-M33</f>
        <v>121726.95</v>
      </c>
    </row>
    <row r="34" spans="1:14" s="17" customFormat="1" x14ac:dyDescent="0.25">
      <c r="A34" s="59">
        <v>24</v>
      </c>
      <c r="B34" s="26" t="s">
        <v>80</v>
      </c>
      <c r="C34" s="26" t="s">
        <v>3</v>
      </c>
      <c r="D34" s="26" t="s">
        <v>111</v>
      </c>
      <c r="E34" s="9" t="s">
        <v>8</v>
      </c>
      <c r="F34" s="9" t="s">
        <v>103</v>
      </c>
      <c r="G34" s="46">
        <v>60000</v>
      </c>
      <c r="H34" s="29">
        <v>25</v>
      </c>
      <c r="I34" s="27">
        <v>3486.68</v>
      </c>
      <c r="J34" s="27">
        <v>1722</v>
      </c>
      <c r="K34" s="27">
        <v>1824</v>
      </c>
      <c r="L34" s="27"/>
      <c r="M34" s="27">
        <f t="shared" si="0"/>
        <v>7057.68</v>
      </c>
      <c r="N34" s="27">
        <f t="shared" si="1"/>
        <v>52942.32</v>
      </c>
    </row>
    <row r="35" spans="1:14" s="17" customFormat="1" x14ac:dyDescent="0.25">
      <c r="A35" s="59">
        <v>25</v>
      </c>
      <c r="B35" s="26" t="s">
        <v>191</v>
      </c>
      <c r="C35" s="26" t="s">
        <v>3</v>
      </c>
      <c r="D35" s="26" t="s">
        <v>111</v>
      </c>
      <c r="E35" s="9" t="s">
        <v>8</v>
      </c>
      <c r="F35" s="9" t="s">
        <v>103</v>
      </c>
      <c r="G35" s="46">
        <v>60000</v>
      </c>
      <c r="H35" s="29">
        <v>25</v>
      </c>
      <c r="I35" s="27">
        <v>3486.68</v>
      </c>
      <c r="J35" s="27">
        <v>1722</v>
      </c>
      <c r="K35" s="27">
        <v>1824</v>
      </c>
      <c r="L35" s="27"/>
      <c r="M35" s="27">
        <f t="shared" si="0"/>
        <v>7057.68</v>
      </c>
      <c r="N35" s="27">
        <f t="shared" si="1"/>
        <v>52942.32</v>
      </c>
    </row>
    <row r="36" spans="1:14" s="17" customFormat="1" x14ac:dyDescent="0.25">
      <c r="A36" s="59">
        <v>26</v>
      </c>
      <c r="B36" s="26" t="s">
        <v>37</v>
      </c>
      <c r="C36" s="26" t="s">
        <v>15</v>
      </c>
      <c r="D36" s="26" t="s">
        <v>111</v>
      </c>
      <c r="E36" s="9" t="s">
        <v>8</v>
      </c>
      <c r="F36" s="9" t="s">
        <v>103</v>
      </c>
      <c r="G36" s="46">
        <v>60000</v>
      </c>
      <c r="H36" s="29">
        <v>25</v>
      </c>
      <c r="I36" s="58">
        <v>3486.68</v>
      </c>
      <c r="J36" s="27">
        <v>1722</v>
      </c>
      <c r="K36" s="27">
        <v>1824</v>
      </c>
      <c r="L36" s="27"/>
      <c r="M36" s="27">
        <f t="shared" si="0"/>
        <v>7057.68</v>
      </c>
      <c r="N36" s="27">
        <f t="shared" si="1"/>
        <v>52942.32</v>
      </c>
    </row>
    <row r="37" spans="1:14" s="17" customFormat="1" x14ac:dyDescent="0.25">
      <c r="A37" s="59">
        <v>27</v>
      </c>
      <c r="B37" s="26" t="s">
        <v>217</v>
      </c>
      <c r="C37" s="26" t="s">
        <v>15</v>
      </c>
      <c r="D37" s="26" t="s">
        <v>111</v>
      </c>
      <c r="E37" s="9" t="s">
        <v>8</v>
      </c>
      <c r="F37" s="9" t="s">
        <v>103</v>
      </c>
      <c r="G37" s="46">
        <v>50000</v>
      </c>
      <c r="H37" s="29">
        <v>25</v>
      </c>
      <c r="I37" s="27">
        <v>1854</v>
      </c>
      <c r="J37" s="27">
        <v>1435</v>
      </c>
      <c r="K37" s="27">
        <v>1520</v>
      </c>
      <c r="L37" s="27"/>
      <c r="M37" s="27">
        <f t="shared" si="0"/>
        <v>4834</v>
      </c>
      <c r="N37" s="27">
        <f t="shared" si="1"/>
        <v>45166</v>
      </c>
    </row>
    <row r="38" spans="1:14" s="17" customFormat="1" x14ac:dyDescent="0.25">
      <c r="A38" s="59">
        <v>28</v>
      </c>
      <c r="B38" s="26" t="s">
        <v>218</v>
      </c>
      <c r="C38" s="26" t="s">
        <v>15</v>
      </c>
      <c r="D38" s="26" t="s">
        <v>111</v>
      </c>
      <c r="E38" s="9" t="s">
        <v>9</v>
      </c>
      <c r="F38" s="9" t="s">
        <v>103</v>
      </c>
      <c r="G38" s="46">
        <v>50000</v>
      </c>
      <c r="H38" s="29">
        <v>25</v>
      </c>
      <c r="I38" s="27">
        <v>1854</v>
      </c>
      <c r="J38" s="27">
        <v>1435</v>
      </c>
      <c r="K38" s="27">
        <v>1520</v>
      </c>
      <c r="L38" s="27"/>
      <c r="M38" s="27">
        <f t="shared" ref="M38" si="8">+H38+I38+J38+K38+L38</f>
        <v>4834</v>
      </c>
      <c r="N38" s="27">
        <f t="shared" ref="N38" si="9">+G38-M38</f>
        <v>45166</v>
      </c>
    </row>
    <row r="39" spans="1:14" s="17" customFormat="1" x14ac:dyDescent="0.25">
      <c r="A39" s="59">
        <v>29</v>
      </c>
      <c r="B39" s="26" t="s">
        <v>112</v>
      </c>
      <c r="C39" s="26" t="s">
        <v>113</v>
      </c>
      <c r="D39" s="26" t="s">
        <v>111</v>
      </c>
      <c r="E39" s="9" t="s">
        <v>8</v>
      </c>
      <c r="F39" s="9" t="s">
        <v>103</v>
      </c>
      <c r="G39" s="46">
        <v>60000</v>
      </c>
      <c r="H39" s="29">
        <v>25</v>
      </c>
      <c r="I39" s="27">
        <v>3486.68</v>
      </c>
      <c r="J39" s="27">
        <v>1722</v>
      </c>
      <c r="K39" s="27">
        <v>1824</v>
      </c>
      <c r="L39" s="27"/>
      <c r="M39" s="27">
        <f t="shared" si="0"/>
        <v>7057.68</v>
      </c>
      <c r="N39" s="27">
        <f t="shared" si="1"/>
        <v>52942.32</v>
      </c>
    </row>
    <row r="40" spans="1:14" s="17" customFormat="1" x14ac:dyDescent="0.25">
      <c r="A40" s="59">
        <v>30</v>
      </c>
      <c r="B40" s="26" t="s">
        <v>87</v>
      </c>
      <c r="C40" s="26" t="s">
        <v>16</v>
      </c>
      <c r="D40" s="26" t="s">
        <v>111</v>
      </c>
      <c r="E40" s="9" t="s">
        <v>8</v>
      </c>
      <c r="F40" s="9" t="s">
        <v>103</v>
      </c>
      <c r="G40" s="46">
        <v>40000</v>
      </c>
      <c r="H40" s="29">
        <v>25</v>
      </c>
      <c r="I40" s="27">
        <v>0</v>
      </c>
      <c r="J40" s="27">
        <v>1148</v>
      </c>
      <c r="K40" s="27">
        <v>1216</v>
      </c>
      <c r="L40" s="27">
        <v>3430.92</v>
      </c>
      <c r="M40" s="27">
        <f t="shared" ref="M40" si="10">+H40+I40+J40+K40+L40</f>
        <v>5819.92</v>
      </c>
      <c r="N40" s="27">
        <f t="shared" ref="N40" si="11">+G40-M40</f>
        <v>34180.080000000002</v>
      </c>
    </row>
    <row r="41" spans="1:14" s="17" customFormat="1" x14ac:dyDescent="0.25">
      <c r="A41" s="59">
        <v>31</v>
      </c>
      <c r="B41" s="26" t="s">
        <v>36</v>
      </c>
      <c r="C41" s="59" t="s">
        <v>232</v>
      </c>
      <c r="D41" s="57" t="s">
        <v>231</v>
      </c>
      <c r="E41" s="9" t="s">
        <v>8</v>
      </c>
      <c r="F41" s="9" t="s">
        <v>103</v>
      </c>
      <c r="G41" s="60">
        <v>125000</v>
      </c>
      <c r="H41" s="29">
        <v>25</v>
      </c>
      <c r="I41" s="58">
        <v>17985.990000000002</v>
      </c>
      <c r="J41" s="58">
        <v>3587.5</v>
      </c>
      <c r="K41" s="58">
        <v>3800</v>
      </c>
      <c r="L41" s="27"/>
      <c r="M41" s="27">
        <f t="shared" si="0"/>
        <v>25398.49</v>
      </c>
      <c r="N41" s="27">
        <f t="shared" si="1"/>
        <v>99601.51</v>
      </c>
    </row>
    <row r="42" spans="1:14" s="17" customFormat="1" x14ac:dyDescent="0.25">
      <c r="A42" s="59">
        <v>32</v>
      </c>
      <c r="B42" s="26" t="s">
        <v>38</v>
      </c>
      <c r="C42" s="26" t="s">
        <v>2</v>
      </c>
      <c r="D42" s="26" t="s">
        <v>114</v>
      </c>
      <c r="E42" s="9" t="s">
        <v>9</v>
      </c>
      <c r="F42" s="9" t="s">
        <v>103</v>
      </c>
      <c r="G42" s="46">
        <v>85000</v>
      </c>
      <c r="H42" s="29">
        <v>25</v>
      </c>
      <c r="I42" s="27">
        <v>8576.99</v>
      </c>
      <c r="J42" s="27">
        <v>2439.5</v>
      </c>
      <c r="K42" s="27">
        <v>2584</v>
      </c>
      <c r="L42" s="27"/>
      <c r="M42" s="27">
        <v>13625.49</v>
      </c>
      <c r="N42" s="27">
        <v>71374.509999999995</v>
      </c>
    </row>
    <row r="43" spans="1:14" s="17" customFormat="1" x14ac:dyDescent="0.25">
      <c r="A43" s="59">
        <v>33</v>
      </c>
      <c r="B43" s="26" t="s">
        <v>208</v>
      </c>
      <c r="C43" s="26" t="s">
        <v>209</v>
      </c>
      <c r="D43" s="26" t="s">
        <v>114</v>
      </c>
      <c r="E43" s="9" t="s">
        <v>9</v>
      </c>
      <c r="F43" s="9" t="s">
        <v>103</v>
      </c>
      <c r="G43" s="46">
        <v>60000</v>
      </c>
      <c r="H43" s="29">
        <v>25</v>
      </c>
      <c r="I43" s="58">
        <v>3486.68</v>
      </c>
      <c r="J43" s="27">
        <v>1722</v>
      </c>
      <c r="K43" s="27">
        <v>1824</v>
      </c>
      <c r="L43" s="27"/>
      <c r="M43" s="27">
        <f t="shared" ref="M43:M44" si="12">+H43+I43+J43+K43+L43</f>
        <v>7057.68</v>
      </c>
      <c r="N43" s="27">
        <f t="shared" ref="N43:N44" si="13">+G43-M43</f>
        <v>52942.32</v>
      </c>
    </row>
    <row r="44" spans="1:14" s="17" customFormat="1" x14ac:dyDescent="0.25">
      <c r="A44" s="59">
        <v>34</v>
      </c>
      <c r="B44" s="26" t="s">
        <v>213</v>
      </c>
      <c r="C44" s="26" t="s">
        <v>209</v>
      </c>
      <c r="D44" s="26" t="s">
        <v>114</v>
      </c>
      <c r="E44" s="9" t="s">
        <v>8</v>
      </c>
      <c r="F44" s="9" t="s">
        <v>103</v>
      </c>
      <c r="G44" s="46">
        <v>50000</v>
      </c>
      <c r="H44" s="29">
        <v>25</v>
      </c>
      <c r="I44" s="27">
        <v>1854</v>
      </c>
      <c r="J44" s="27">
        <v>1435</v>
      </c>
      <c r="K44" s="27">
        <v>1520</v>
      </c>
      <c r="L44" s="27"/>
      <c r="M44" s="27">
        <f t="shared" si="12"/>
        <v>4834</v>
      </c>
      <c r="N44" s="27">
        <f t="shared" si="13"/>
        <v>45166</v>
      </c>
    </row>
    <row r="45" spans="1:14" s="17" customFormat="1" x14ac:dyDescent="0.25">
      <c r="A45" s="59">
        <v>35</v>
      </c>
      <c r="B45" s="26" t="s">
        <v>25</v>
      </c>
      <c r="C45" s="59" t="s">
        <v>233</v>
      </c>
      <c r="D45" s="26" t="s">
        <v>115</v>
      </c>
      <c r="E45" s="32" t="s">
        <v>8</v>
      </c>
      <c r="F45" s="9" t="s">
        <v>103</v>
      </c>
      <c r="G45" s="60">
        <v>125000</v>
      </c>
      <c r="H45" s="29">
        <v>25</v>
      </c>
      <c r="I45" s="41">
        <v>17128.259999999998</v>
      </c>
      <c r="J45" s="58">
        <v>3587.5</v>
      </c>
      <c r="K45" s="58">
        <v>3800</v>
      </c>
      <c r="L45" s="27">
        <v>3430.92</v>
      </c>
      <c r="M45" s="27">
        <f t="shared" si="0"/>
        <v>27971.68</v>
      </c>
      <c r="N45" s="27">
        <f t="shared" si="1"/>
        <v>97028.32</v>
      </c>
    </row>
    <row r="46" spans="1:14" s="17" customFormat="1" x14ac:dyDescent="0.25">
      <c r="A46" s="59">
        <v>36</v>
      </c>
      <c r="B46" s="26" t="s">
        <v>228</v>
      </c>
      <c r="C46" s="59" t="s">
        <v>3</v>
      </c>
      <c r="D46" s="26" t="s">
        <v>115</v>
      </c>
      <c r="E46" s="32" t="s">
        <v>8</v>
      </c>
      <c r="F46" s="9" t="s">
        <v>103</v>
      </c>
      <c r="G46" s="46">
        <v>60000</v>
      </c>
      <c r="H46" s="29">
        <v>25</v>
      </c>
      <c r="I46" s="27">
        <v>3486.68</v>
      </c>
      <c r="J46" s="27">
        <v>1722</v>
      </c>
      <c r="K46" s="27">
        <v>1824</v>
      </c>
      <c r="L46" s="27"/>
      <c r="M46" s="27">
        <f t="shared" ref="M46" si="14">+H46+I46+J46+K46+L46</f>
        <v>7057.68</v>
      </c>
      <c r="N46" s="27">
        <f t="shared" ref="N46" si="15">+G46-M46</f>
        <v>52942.32</v>
      </c>
    </row>
    <row r="47" spans="1:14" s="17" customFormat="1" x14ac:dyDescent="0.25">
      <c r="A47" s="59">
        <v>37</v>
      </c>
      <c r="B47" s="26" t="s">
        <v>26</v>
      </c>
      <c r="C47" s="26" t="s">
        <v>3</v>
      </c>
      <c r="D47" s="26" t="s">
        <v>115</v>
      </c>
      <c r="E47" s="9" t="s">
        <v>8</v>
      </c>
      <c r="F47" s="9" t="s">
        <v>103</v>
      </c>
      <c r="G47" s="46">
        <v>50000</v>
      </c>
      <c r="H47" s="29">
        <v>25</v>
      </c>
      <c r="I47" s="27">
        <v>1854</v>
      </c>
      <c r="J47" s="27">
        <v>1435</v>
      </c>
      <c r="K47" s="27">
        <v>1520</v>
      </c>
      <c r="L47" s="27"/>
      <c r="M47" s="27">
        <f t="shared" si="0"/>
        <v>4834</v>
      </c>
      <c r="N47" s="27">
        <f t="shared" si="1"/>
        <v>45166</v>
      </c>
    </row>
    <row r="48" spans="1:14" s="17" customFormat="1" x14ac:dyDescent="0.25">
      <c r="A48" s="59">
        <v>38</v>
      </c>
      <c r="B48" s="33" t="s">
        <v>170</v>
      </c>
      <c r="C48" s="59" t="s">
        <v>6</v>
      </c>
      <c r="D48" s="26" t="s">
        <v>116</v>
      </c>
      <c r="E48" s="34" t="s">
        <v>8</v>
      </c>
      <c r="F48" s="9" t="s">
        <v>103</v>
      </c>
      <c r="G48" s="60">
        <v>160000</v>
      </c>
      <c r="H48" s="35">
        <v>25</v>
      </c>
      <c r="I48" s="58">
        <v>26218.87</v>
      </c>
      <c r="J48" s="58">
        <v>4592</v>
      </c>
      <c r="K48" s="58">
        <v>4864</v>
      </c>
      <c r="L48" s="36"/>
      <c r="M48" s="27">
        <f t="shared" si="0"/>
        <v>35699.869999999995</v>
      </c>
      <c r="N48" s="27">
        <f t="shared" si="1"/>
        <v>124300.13</v>
      </c>
    </row>
    <row r="49" spans="1:15" s="17" customFormat="1" x14ac:dyDescent="0.25">
      <c r="A49" s="59">
        <v>39</v>
      </c>
      <c r="B49" s="33" t="s">
        <v>189</v>
      </c>
      <c r="C49" s="59" t="s">
        <v>190</v>
      </c>
      <c r="D49" s="26" t="s">
        <v>116</v>
      </c>
      <c r="E49" s="34" t="s">
        <v>9</v>
      </c>
      <c r="F49" s="9" t="s">
        <v>103</v>
      </c>
      <c r="G49" s="60">
        <v>125000</v>
      </c>
      <c r="H49" s="35">
        <v>25</v>
      </c>
      <c r="I49" s="58">
        <v>17985.990000000002</v>
      </c>
      <c r="J49" s="58">
        <v>3587.5</v>
      </c>
      <c r="K49" s="58">
        <v>3800</v>
      </c>
      <c r="L49" s="36"/>
      <c r="M49" s="27">
        <f t="shared" si="0"/>
        <v>25398.49</v>
      </c>
      <c r="N49" s="27">
        <f t="shared" si="1"/>
        <v>99601.51</v>
      </c>
    </row>
    <row r="50" spans="1:15" s="17" customFormat="1" x14ac:dyDescent="0.25">
      <c r="A50" s="59">
        <v>40</v>
      </c>
      <c r="B50" s="26" t="s">
        <v>43</v>
      </c>
      <c r="C50" s="37" t="s">
        <v>15</v>
      </c>
      <c r="D50" s="37" t="s">
        <v>116</v>
      </c>
      <c r="E50" s="34" t="s">
        <v>8</v>
      </c>
      <c r="F50" s="9" t="s">
        <v>103</v>
      </c>
      <c r="G50" s="60">
        <v>70000</v>
      </c>
      <c r="H50" s="29">
        <v>25</v>
      </c>
      <c r="I50" s="58">
        <v>5368.48</v>
      </c>
      <c r="J50" s="58">
        <v>2009</v>
      </c>
      <c r="K50" s="58">
        <v>2128</v>
      </c>
      <c r="L50" s="27"/>
      <c r="M50" s="27">
        <f t="shared" si="0"/>
        <v>9530.48</v>
      </c>
      <c r="N50" s="27">
        <f t="shared" si="1"/>
        <v>60469.520000000004</v>
      </c>
    </row>
    <row r="51" spans="1:15" s="17" customFormat="1" x14ac:dyDescent="0.25">
      <c r="A51" s="59">
        <v>41</v>
      </c>
      <c r="B51" s="26" t="s">
        <v>225</v>
      </c>
      <c r="C51" s="37" t="s">
        <v>222</v>
      </c>
      <c r="D51" s="37" t="s">
        <v>116</v>
      </c>
      <c r="E51" s="34" t="s">
        <v>8</v>
      </c>
      <c r="F51" s="9" t="s">
        <v>103</v>
      </c>
      <c r="G51" s="60">
        <v>70000</v>
      </c>
      <c r="H51" s="29">
        <v>25</v>
      </c>
      <c r="I51" s="58">
        <v>5368.48</v>
      </c>
      <c r="J51" s="58">
        <v>2009</v>
      </c>
      <c r="K51" s="58">
        <v>2128</v>
      </c>
      <c r="L51" s="27"/>
      <c r="M51" s="27">
        <f t="shared" ref="M51" si="16">+H51+I51+J51+K51+L51</f>
        <v>9530.48</v>
      </c>
      <c r="N51" s="27">
        <f t="shared" ref="N51" si="17">+G51-M51</f>
        <v>60469.520000000004</v>
      </c>
    </row>
    <row r="52" spans="1:15" s="17" customFormat="1" x14ac:dyDescent="0.25">
      <c r="A52" s="59">
        <v>42</v>
      </c>
      <c r="B52" s="26" t="s">
        <v>39</v>
      </c>
      <c r="C52" s="26" t="s">
        <v>234</v>
      </c>
      <c r="D52" s="26" t="s">
        <v>117</v>
      </c>
      <c r="E52" s="9" t="s">
        <v>8</v>
      </c>
      <c r="F52" s="9" t="s">
        <v>103</v>
      </c>
      <c r="G52" s="60">
        <v>125000</v>
      </c>
      <c r="H52" s="28">
        <v>25</v>
      </c>
      <c r="I52" s="58">
        <v>17985.990000000002</v>
      </c>
      <c r="J52" s="58">
        <v>3587.5</v>
      </c>
      <c r="K52" s="58">
        <v>3800</v>
      </c>
      <c r="L52" s="58"/>
      <c r="M52" s="27">
        <f t="shared" si="0"/>
        <v>25398.49</v>
      </c>
      <c r="N52" s="27">
        <f t="shared" si="1"/>
        <v>99601.51</v>
      </c>
    </row>
    <row r="53" spans="1:15" s="17" customFormat="1" x14ac:dyDescent="0.25">
      <c r="A53" s="59">
        <v>43</v>
      </c>
      <c r="B53" s="26" t="s">
        <v>193</v>
      </c>
      <c r="C53" s="26" t="s">
        <v>194</v>
      </c>
      <c r="D53" s="26" t="s">
        <v>117</v>
      </c>
      <c r="E53" s="9" t="s">
        <v>9</v>
      </c>
      <c r="F53" s="9" t="s">
        <v>103</v>
      </c>
      <c r="G53" s="60">
        <v>75000</v>
      </c>
      <c r="H53" s="28">
        <v>25</v>
      </c>
      <c r="I53" s="58">
        <v>5966.28</v>
      </c>
      <c r="J53" s="58">
        <v>2152.5</v>
      </c>
      <c r="K53" s="58">
        <v>2280</v>
      </c>
      <c r="L53" s="27">
        <v>1715.46</v>
      </c>
      <c r="M53" s="27">
        <f t="shared" si="0"/>
        <v>12139.239999999998</v>
      </c>
      <c r="N53" s="27">
        <f t="shared" si="1"/>
        <v>62860.76</v>
      </c>
    </row>
    <row r="54" spans="1:15" s="17" customFormat="1" x14ac:dyDescent="0.25">
      <c r="A54" s="59">
        <v>44</v>
      </c>
      <c r="B54" s="26" t="s">
        <v>33</v>
      </c>
      <c r="C54" s="26" t="s">
        <v>15</v>
      </c>
      <c r="D54" s="26" t="s">
        <v>117</v>
      </c>
      <c r="E54" s="9" t="s">
        <v>9</v>
      </c>
      <c r="F54" s="9" t="s">
        <v>103</v>
      </c>
      <c r="G54" s="46">
        <v>75000</v>
      </c>
      <c r="H54" s="29">
        <v>25</v>
      </c>
      <c r="I54" s="27">
        <v>6309.38</v>
      </c>
      <c r="J54" s="27">
        <v>2152.5</v>
      </c>
      <c r="K54" s="27">
        <v>2280</v>
      </c>
      <c r="L54" s="27"/>
      <c r="M54" s="27">
        <f t="shared" si="0"/>
        <v>10766.880000000001</v>
      </c>
      <c r="N54" s="27">
        <f t="shared" si="1"/>
        <v>64233.119999999995</v>
      </c>
    </row>
    <row r="55" spans="1:15" s="17" customFormat="1" x14ac:dyDescent="0.25">
      <c r="A55" s="59">
        <v>45</v>
      </c>
      <c r="B55" s="26" t="s">
        <v>41</v>
      </c>
      <c r="C55" s="26" t="s">
        <v>17</v>
      </c>
      <c r="D55" s="26" t="s">
        <v>117</v>
      </c>
      <c r="E55" s="9" t="s">
        <v>9</v>
      </c>
      <c r="F55" s="9" t="s">
        <v>103</v>
      </c>
      <c r="G55" s="46">
        <v>40000</v>
      </c>
      <c r="H55" s="29">
        <v>25</v>
      </c>
      <c r="I55" s="59">
        <v>442.65</v>
      </c>
      <c r="J55" s="27">
        <v>1148</v>
      </c>
      <c r="K55" s="27">
        <v>1216</v>
      </c>
      <c r="L55" s="27"/>
      <c r="M55" s="27">
        <f t="shared" si="0"/>
        <v>2831.65</v>
      </c>
      <c r="N55" s="27">
        <f t="shared" si="1"/>
        <v>37168.35</v>
      </c>
    </row>
    <row r="56" spans="1:15" s="17" customFormat="1" x14ac:dyDescent="0.25">
      <c r="A56" s="59">
        <v>46</v>
      </c>
      <c r="B56" s="26" t="s">
        <v>40</v>
      </c>
      <c r="C56" s="26" t="s">
        <v>17</v>
      </c>
      <c r="D56" s="26" t="s">
        <v>117</v>
      </c>
      <c r="E56" s="9" t="s">
        <v>9</v>
      </c>
      <c r="F56" s="9" t="s">
        <v>103</v>
      </c>
      <c r="G56" s="46">
        <v>50000</v>
      </c>
      <c r="H56" s="29">
        <v>25</v>
      </c>
      <c r="I56" s="27">
        <v>1854</v>
      </c>
      <c r="J56" s="27">
        <v>1435</v>
      </c>
      <c r="K56" s="27">
        <v>1520</v>
      </c>
      <c r="L56" s="27"/>
      <c r="M56" s="27">
        <f t="shared" si="0"/>
        <v>4834</v>
      </c>
      <c r="N56" s="27">
        <f t="shared" si="1"/>
        <v>45166</v>
      </c>
    </row>
    <row r="57" spans="1:15" s="17" customFormat="1" x14ac:dyDescent="0.25">
      <c r="A57" s="59">
        <v>47</v>
      </c>
      <c r="B57" s="26" t="s">
        <v>195</v>
      </c>
      <c r="C57" s="26" t="s">
        <v>17</v>
      </c>
      <c r="D57" s="26" t="s">
        <v>117</v>
      </c>
      <c r="E57" s="9" t="s">
        <v>9</v>
      </c>
      <c r="F57" s="9" t="s">
        <v>103</v>
      </c>
      <c r="G57" s="46">
        <v>40000</v>
      </c>
      <c r="H57" s="29">
        <v>25</v>
      </c>
      <c r="I57" s="27">
        <v>442.65</v>
      </c>
      <c r="J57" s="27">
        <v>1148</v>
      </c>
      <c r="K57" s="27">
        <v>1216</v>
      </c>
      <c r="L57" s="26"/>
      <c r="M57" s="27">
        <f t="shared" si="0"/>
        <v>2831.65</v>
      </c>
      <c r="N57" s="27">
        <f t="shared" si="1"/>
        <v>37168.35</v>
      </c>
    </row>
    <row r="58" spans="1:15" s="17" customFormat="1" x14ac:dyDescent="0.25">
      <c r="A58" s="59">
        <v>48</v>
      </c>
      <c r="B58" s="26" t="s">
        <v>200</v>
      </c>
      <c r="C58" s="26" t="s">
        <v>17</v>
      </c>
      <c r="D58" s="26" t="s">
        <v>117</v>
      </c>
      <c r="E58" s="9" t="s">
        <v>9</v>
      </c>
      <c r="F58" s="9" t="s">
        <v>103</v>
      </c>
      <c r="G58" s="46">
        <v>40000</v>
      </c>
      <c r="H58" s="29">
        <v>25</v>
      </c>
      <c r="I58" s="27">
        <v>442.65</v>
      </c>
      <c r="J58" s="27">
        <v>1148</v>
      </c>
      <c r="K58" s="27">
        <v>1216</v>
      </c>
      <c r="L58" s="26"/>
      <c r="M58" s="27">
        <f t="shared" si="0"/>
        <v>2831.65</v>
      </c>
      <c r="N58" s="27">
        <f t="shared" si="1"/>
        <v>37168.35</v>
      </c>
    </row>
    <row r="59" spans="1:15" s="17" customFormat="1" x14ac:dyDescent="0.25">
      <c r="A59" s="59">
        <v>49</v>
      </c>
      <c r="B59" s="59" t="s">
        <v>184</v>
      </c>
      <c r="C59" s="26" t="s">
        <v>17</v>
      </c>
      <c r="D59" s="26" t="s">
        <v>117</v>
      </c>
      <c r="E59" s="9" t="s">
        <v>9</v>
      </c>
      <c r="F59" s="9" t="s">
        <v>103</v>
      </c>
      <c r="G59" s="46">
        <v>40000</v>
      </c>
      <c r="H59" s="29">
        <v>25</v>
      </c>
      <c r="I59" s="27">
        <v>442.65</v>
      </c>
      <c r="J59" s="27">
        <v>1148</v>
      </c>
      <c r="K59" s="27">
        <v>1216</v>
      </c>
      <c r="L59" s="26"/>
      <c r="M59" s="27">
        <f t="shared" ref="M59:M62" si="18">+H59+I59+J59+K59+L59</f>
        <v>2831.65</v>
      </c>
      <c r="N59" s="27">
        <f t="shared" ref="N59:N62" si="19">+G59-M59</f>
        <v>37168.35</v>
      </c>
    </row>
    <row r="60" spans="1:15" s="17" customFormat="1" x14ac:dyDescent="0.25">
      <c r="A60" s="59">
        <v>50</v>
      </c>
      <c r="B60" s="59" t="s">
        <v>212</v>
      </c>
      <c r="C60" s="26" t="s">
        <v>17</v>
      </c>
      <c r="D60" s="26" t="s">
        <v>117</v>
      </c>
      <c r="E60" s="9" t="s">
        <v>9</v>
      </c>
      <c r="F60" s="9" t="s">
        <v>103</v>
      </c>
      <c r="G60" s="46">
        <v>40000</v>
      </c>
      <c r="H60" s="29">
        <v>25</v>
      </c>
      <c r="I60" s="27">
        <v>442.65</v>
      </c>
      <c r="J60" s="27">
        <v>1148</v>
      </c>
      <c r="K60" s="27">
        <v>1216</v>
      </c>
      <c r="L60" s="26"/>
      <c r="M60" s="27">
        <f t="shared" ref="M60" si="20">+H60+I60+J60+K60+L60</f>
        <v>2831.65</v>
      </c>
      <c r="N60" s="27">
        <f t="shared" ref="N60" si="21">+G60-M60</f>
        <v>37168.35</v>
      </c>
    </row>
    <row r="61" spans="1:15" s="17" customFormat="1" x14ac:dyDescent="0.25">
      <c r="A61" s="59">
        <v>51</v>
      </c>
      <c r="B61" s="26" t="s">
        <v>96</v>
      </c>
      <c r="C61" s="26" t="s">
        <v>198</v>
      </c>
      <c r="D61" s="26" t="s">
        <v>199</v>
      </c>
      <c r="E61" s="9" t="s">
        <v>9</v>
      </c>
      <c r="F61" s="9" t="s">
        <v>103</v>
      </c>
      <c r="G61" s="60">
        <v>160000</v>
      </c>
      <c r="H61" s="29">
        <v>25</v>
      </c>
      <c r="I61" s="58">
        <v>26218.87</v>
      </c>
      <c r="J61" s="58">
        <v>4592</v>
      </c>
      <c r="K61" s="58">
        <v>4864</v>
      </c>
      <c r="L61" s="27"/>
      <c r="M61" s="27">
        <f t="shared" si="18"/>
        <v>35699.869999999995</v>
      </c>
      <c r="N61" s="27">
        <f t="shared" si="19"/>
        <v>124300.13</v>
      </c>
    </row>
    <row r="62" spans="1:15" s="17" customFormat="1" x14ac:dyDescent="0.25">
      <c r="A62" s="59">
        <v>52</v>
      </c>
      <c r="B62" s="26" t="s">
        <v>207</v>
      </c>
      <c r="C62" s="59" t="s">
        <v>153</v>
      </c>
      <c r="D62" s="59" t="s">
        <v>118</v>
      </c>
      <c r="E62" s="9" t="s">
        <v>9</v>
      </c>
      <c r="F62" s="9" t="s">
        <v>103</v>
      </c>
      <c r="G62" s="60">
        <v>160000</v>
      </c>
      <c r="H62" s="29">
        <v>25</v>
      </c>
      <c r="I62" s="58">
        <v>26218.87</v>
      </c>
      <c r="J62" s="58">
        <v>4592</v>
      </c>
      <c r="K62" s="58">
        <v>4864</v>
      </c>
      <c r="L62" s="27"/>
      <c r="M62" s="27">
        <f t="shared" si="18"/>
        <v>35699.869999999995</v>
      </c>
      <c r="N62" s="27">
        <f t="shared" si="19"/>
        <v>124300.13</v>
      </c>
      <c r="O62" s="52"/>
    </row>
    <row r="63" spans="1:15" s="17" customFormat="1" x14ac:dyDescent="0.25">
      <c r="A63" s="59">
        <v>53</v>
      </c>
      <c r="B63" s="26" t="s">
        <v>90</v>
      </c>
      <c r="C63" s="59" t="s">
        <v>14</v>
      </c>
      <c r="D63" s="26" t="s">
        <v>118</v>
      </c>
      <c r="E63" s="9" t="s">
        <v>8</v>
      </c>
      <c r="F63" s="9" t="s">
        <v>103</v>
      </c>
      <c r="G63" s="60">
        <v>70000</v>
      </c>
      <c r="H63" s="29">
        <v>25</v>
      </c>
      <c r="I63" s="58">
        <v>5368.48</v>
      </c>
      <c r="J63" s="58">
        <v>2009</v>
      </c>
      <c r="K63" s="58">
        <v>2128</v>
      </c>
      <c r="L63" s="27"/>
      <c r="M63" s="27">
        <f t="shared" si="0"/>
        <v>9530.48</v>
      </c>
      <c r="N63" s="27">
        <f t="shared" si="1"/>
        <v>60469.520000000004</v>
      </c>
    </row>
    <row r="64" spans="1:15" s="17" customFormat="1" ht="14.25" customHeight="1" x14ac:dyDescent="0.25">
      <c r="A64" s="59">
        <v>54</v>
      </c>
      <c r="B64" s="26" t="s">
        <v>164</v>
      </c>
      <c r="C64" s="26" t="s">
        <v>2</v>
      </c>
      <c r="D64" s="26" t="s">
        <v>118</v>
      </c>
      <c r="E64" s="9" t="s">
        <v>9</v>
      </c>
      <c r="F64" s="9" t="s">
        <v>103</v>
      </c>
      <c r="G64" s="60">
        <v>100000</v>
      </c>
      <c r="H64" s="28">
        <v>25</v>
      </c>
      <c r="I64" s="41">
        <v>12105.37</v>
      </c>
      <c r="J64" s="58">
        <v>2870</v>
      </c>
      <c r="K64" s="58">
        <v>3040</v>
      </c>
      <c r="L64" s="27"/>
      <c r="M64" s="27">
        <f>H64+I64+J64+K64+L64</f>
        <v>18040.370000000003</v>
      </c>
      <c r="N64" s="27">
        <f>G64-M64</f>
        <v>81959.63</v>
      </c>
    </row>
    <row r="65" spans="1:15" s="17" customFormat="1" x14ac:dyDescent="0.25">
      <c r="A65" s="59">
        <v>55</v>
      </c>
      <c r="B65" s="26" t="s">
        <v>65</v>
      </c>
      <c r="C65" s="26" t="s">
        <v>95</v>
      </c>
      <c r="D65" s="26" t="s">
        <v>118</v>
      </c>
      <c r="E65" s="9" t="s">
        <v>9</v>
      </c>
      <c r="F65" s="9" t="s">
        <v>103</v>
      </c>
      <c r="G65" s="46">
        <v>60000</v>
      </c>
      <c r="H65" s="29">
        <v>25</v>
      </c>
      <c r="I65" s="27">
        <v>3486.68</v>
      </c>
      <c r="J65" s="27">
        <v>1722</v>
      </c>
      <c r="K65" s="27">
        <v>1824</v>
      </c>
      <c r="L65" s="27"/>
      <c r="M65" s="27">
        <f t="shared" si="0"/>
        <v>7057.68</v>
      </c>
      <c r="N65" s="27">
        <f t="shared" si="1"/>
        <v>52942.32</v>
      </c>
    </row>
    <row r="66" spans="1:15" s="17" customFormat="1" x14ac:dyDescent="0.25">
      <c r="A66" s="59">
        <v>56</v>
      </c>
      <c r="B66" s="26" t="s">
        <v>229</v>
      </c>
      <c r="C66" s="26" t="s">
        <v>4</v>
      </c>
      <c r="D66" s="26" t="s">
        <v>118</v>
      </c>
      <c r="E66" s="9" t="s">
        <v>9</v>
      </c>
      <c r="F66" s="9" t="s">
        <v>103</v>
      </c>
      <c r="G66" s="46">
        <v>60000</v>
      </c>
      <c r="H66" s="29">
        <v>25</v>
      </c>
      <c r="I66" s="27">
        <v>3486.68</v>
      </c>
      <c r="J66" s="27">
        <v>1722</v>
      </c>
      <c r="K66" s="27">
        <v>1824</v>
      </c>
      <c r="L66" s="27"/>
      <c r="M66" s="27">
        <f t="shared" ref="M66" si="22">+H66+I66+J66+K66+L66</f>
        <v>7057.68</v>
      </c>
      <c r="N66" s="27">
        <f t="shared" ref="N66" si="23">+G66-M66</f>
        <v>52942.32</v>
      </c>
    </row>
    <row r="67" spans="1:15" s="17" customFormat="1" x14ac:dyDescent="0.25">
      <c r="A67" s="59">
        <v>57</v>
      </c>
      <c r="B67" s="26" t="s">
        <v>97</v>
      </c>
      <c r="C67" s="26" t="s">
        <v>2</v>
      </c>
      <c r="D67" s="59" t="s">
        <v>119</v>
      </c>
      <c r="E67" s="9" t="s">
        <v>9</v>
      </c>
      <c r="F67" s="9" t="s">
        <v>103</v>
      </c>
      <c r="G67" s="47">
        <v>85000</v>
      </c>
      <c r="H67" s="35">
        <v>25</v>
      </c>
      <c r="I67" s="58">
        <v>7719.26</v>
      </c>
      <c r="J67" s="58">
        <v>2439.5</v>
      </c>
      <c r="K67" s="36">
        <v>2584</v>
      </c>
      <c r="L67" s="58">
        <v>3430.92</v>
      </c>
      <c r="M67" s="27">
        <f t="shared" si="0"/>
        <v>16198.68</v>
      </c>
      <c r="N67" s="27">
        <f t="shared" si="1"/>
        <v>68801.320000000007</v>
      </c>
    </row>
    <row r="68" spans="1:15" s="17" customFormat="1" x14ac:dyDescent="0.25">
      <c r="A68" s="59">
        <v>58</v>
      </c>
      <c r="B68" s="26" t="s">
        <v>51</v>
      </c>
      <c r="C68" s="26" t="s">
        <v>235</v>
      </c>
      <c r="D68" s="59" t="s">
        <v>119</v>
      </c>
      <c r="E68" s="9" t="s">
        <v>8</v>
      </c>
      <c r="F68" s="9" t="s">
        <v>103</v>
      </c>
      <c r="G68" s="60">
        <v>125000</v>
      </c>
      <c r="H68" s="29">
        <v>25</v>
      </c>
      <c r="I68" s="58">
        <v>17985.990000000002</v>
      </c>
      <c r="J68" s="58">
        <v>3587.5</v>
      </c>
      <c r="K68" s="58">
        <v>3800</v>
      </c>
      <c r="L68" s="26"/>
      <c r="M68" s="27">
        <f t="shared" si="0"/>
        <v>25398.49</v>
      </c>
      <c r="N68" s="27">
        <f t="shared" si="1"/>
        <v>99601.51</v>
      </c>
    </row>
    <row r="69" spans="1:15" s="17" customFormat="1" x14ac:dyDescent="0.25">
      <c r="A69" s="59">
        <v>59</v>
      </c>
      <c r="B69" s="26" t="s">
        <v>176</v>
      </c>
      <c r="C69" s="59" t="s">
        <v>15</v>
      </c>
      <c r="D69" s="59" t="s">
        <v>119</v>
      </c>
      <c r="E69" s="9" t="s">
        <v>8</v>
      </c>
      <c r="F69" s="9" t="s">
        <v>103</v>
      </c>
      <c r="G69" s="60">
        <v>60000</v>
      </c>
      <c r="H69" s="28">
        <v>25</v>
      </c>
      <c r="I69" s="27">
        <v>3486.68</v>
      </c>
      <c r="J69" s="58">
        <v>1722</v>
      </c>
      <c r="K69" s="58">
        <v>1824</v>
      </c>
      <c r="L69" s="59"/>
      <c r="M69" s="27">
        <v>7057.68</v>
      </c>
      <c r="N69" s="27">
        <v>52942.32</v>
      </c>
    </row>
    <row r="70" spans="1:15" s="17" customFormat="1" x14ac:dyDescent="0.25">
      <c r="A70" s="59">
        <v>60</v>
      </c>
      <c r="B70" s="26" t="s">
        <v>83</v>
      </c>
      <c r="C70" s="26" t="s">
        <v>3</v>
      </c>
      <c r="D70" s="59" t="s">
        <v>119</v>
      </c>
      <c r="E70" s="9" t="s">
        <v>9</v>
      </c>
      <c r="F70" s="9" t="s">
        <v>103</v>
      </c>
      <c r="G70" s="46">
        <v>50000</v>
      </c>
      <c r="H70" s="29">
        <v>25</v>
      </c>
      <c r="I70" s="27">
        <v>1854</v>
      </c>
      <c r="J70" s="27">
        <v>1435</v>
      </c>
      <c r="K70" s="27">
        <v>1520</v>
      </c>
      <c r="L70" s="26"/>
      <c r="M70" s="27">
        <f t="shared" si="0"/>
        <v>4834</v>
      </c>
      <c r="N70" s="27">
        <f t="shared" si="1"/>
        <v>45166</v>
      </c>
    </row>
    <row r="71" spans="1:15" s="17" customFormat="1" x14ac:dyDescent="0.25">
      <c r="A71" s="59">
        <v>61</v>
      </c>
      <c r="B71" s="26" t="s">
        <v>221</v>
      </c>
      <c r="C71" s="26" t="s">
        <v>3</v>
      </c>
      <c r="D71" s="59" t="s">
        <v>119</v>
      </c>
      <c r="E71" s="9" t="s">
        <v>9</v>
      </c>
      <c r="F71" s="9" t="s">
        <v>103</v>
      </c>
      <c r="G71" s="46">
        <v>50000</v>
      </c>
      <c r="H71" s="29">
        <v>25</v>
      </c>
      <c r="I71" s="27">
        <v>1854</v>
      </c>
      <c r="J71" s="27">
        <v>1435</v>
      </c>
      <c r="K71" s="27">
        <v>1520</v>
      </c>
      <c r="L71" s="26"/>
      <c r="M71" s="27">
        <f t="shared" ref="M71" si="24">+H71+I71+J71+K71+L71</f>
        <v>4834</v>
      </c>
      <c r="N71" s="27">
        <f t="shared" ref="N71" si="25">+G71-M71</f>
        <v>45166</v>
      </c>
    </row>
    <row r="72" spans="1:15" s="17" customFormat="1" x14ac:dyDescent="0.25">
      <c r="A72" s="59">
        <v>62</v>
      </c>
      <c r="B72" s="26" t="s">
        <v>210</v>
      </c>
      <c r="C72" s="26" t="s">
        <v>3</v>
      </c>
      <c r="D72" s="59" t="s">
        <v>119</v>
      </c>
      <c r="E72" s="9" t="s">
        <v>9</v>
      </c>
      <c r="F72" s="9" t="s">
        <v>103</v>
      </c>
      <c r="G72" s="46">
        <v>50000</v>
      </c>
      <c r="H72" s="29">
        <v>25</v>
      </c>
      <c r="I72" s="58">
        <v>1596.68</v>
      </c>
      <c r="J72" s="27">
        <v>1435</v>
      </c>
      <c r="K72" s="27">
        <v>1520</v>
      </c>
      <c r="L72" s="27">
        <v>1715.46</v>
      </c>
      <c r="M72" s="27">
        <f t="shared" ref="M72" si="26">+H72+I72+J72+K72+L72</f>
        <v>6292.14</v>
      </c>
      <c r="N72" s="27">
        <f t="shared" ref="N72" si="27">+G72-M72</f>
        <v>43707.86</v>
      </c>
    </row>
    <row r="73" spans="1:15" s="17" customFormat="1" x14ac:dyDescent="0.25">
      <c r="A73" s="59">
        <v>63</v>
      </c>
      <c r="B73" s="26" t="s">
        <v>174</v>
      </c>
      <c r="C73" s="26" t="s">
        <v>175</v>
      </c>
      <c r="D73" s="59" t="s">
        <v>120</v>
      </c>
      <c r="E73" s="9" t="s">
        <v>8</v>
      </c>
      <c r="F73" s="9" t="s">
        <v>103</v>
      </c>
      <c r="G73" s="60">
        <v>125000</v>
      </c>
      <c r="H73" s="29">
        <v>25</v>
      </c>
      <c r="I73" s="58">
        <v>17985.990000000002</v>
      </c>
      <c r="J73" s="58">
        <v>3587.5</v>
      </c>
      <c r="K73" s="58">
        <v>3800</v>
      </c>
      <c r="L73" s="26"/>
      <c r="M73" s="27">
        <v>16568.739999999998</v>
      </c>
      <c r="N73" s="27">
        <v>78431.260000000009</v>
      </c>
    </row>
    <row r="74" spans="1:15" s="17" customFormat="1" x14ac:dyDescent="0.25">
      <c r="A74" s="59">
        <v>64</v>
      </c>
      <c r="B74" s="26" t="s">
        <v>84</v>
      </c>
      <c r="C74" s="26" t="s">
        <v>16</v>
      </c>
      <c r="D74" s="26" t="s">
        <v>120</v>
      </c>
      <c r="E74" s="9" t="s">
        <v>8</v>
      </c>
      <c r="F74" s="9" t="s">
        <v>103</v>
      </c>
      <c r="G74" s="46">
        <v>35000</v>
      </c>
      <c r="H74" s="29">
        <v>25</v>
      </c>
      <c r="I74" s="31">
        <v>0</v>
      </c>
      <c r="J74" s="58">
        <v>1004.5</v>
      </c>
      <c r="K74" s="58">
        <v>1064</v>
      </c>
      <c r="L74" s="27"/>
      <c r="M74" s="27">
        <f t="shared" si="0"/>
        <v>2093.5</v>
      </c>
      <c r="N74" s="27">
        <f t="shared" si="1"/>
        <v>32906.5</v>
      </c>
    </row>
    <row r="75" spans="1:15" s="17" customFormat="1" x14ac:dyDescent="0.25">
      <c r="A75" s="59">
        <v>65</v>
      </c>
      <c r="B75" s="26" t="s">
        <v>86</v>
      </c>
      <c r="C75" s="26" t="s">
        <v>16</v>
      </c>
      <c r="D75" s="26" t="s">
        <v>120</v>
      </c>
      <c r="E75" s="9" t="s">
        <v>8</v>
      </c>
      <c r="F75" s="9" t="s">
        <v>103</v>
      </c>
      <c r="G75" s="46">
        <v>35000</v>
      </c>
      <c r="H75" s="29">
        <v>25</v>
      </c>
      <c r="I75" s="27">
        <v>0</v>
      </c>
      <c r="J75" s="27">
        <v>1004.5</v>
      </c>
      <c r="K75" s="27">
        <v>1064</v>
      </c>
      <c r="L75" s="26"/>
      <c r="M75" s="27">
        <f t="shared" si="0"/>
        <v>2093.5</v>
      </c>
      <c r="N75" s="27">
        <f t="shared" si="1"/>
        <v>32906.5</v>
      </c>
      <c r="O75" s="10"/>
    </row>
    <row r="76" spans="1:15" s="17" customFormat="1" x14ac:dyDescent="0.25">
      <c r="A76" s="59">
        <v>66</v>
      </c>
      <c r="B76" s="59" t="s">
        <v>165</v>
      </c>
      <c r="C76" s="26" t="s">
        <v>16</v>
      </c>
      <c r="D76" s="26" t="s">
        <v>120</v>
      </c>
      <c r="E76" s="9" t="s">
        <v>9</v>
      </c>
      <c r="F76" s="9" t="s">
        <v>103</v>
      </c>
      <c r="G76" s="46">
        <v>40000</v>
      </c>
      <c r="H76" s="29">
        <v>25</v>
      </c>
      <c r="I76" s="27">
        <v>442.65</v>
      </c>
      <c r="J76" s="27">
        <v>1148</v>
      </c>
      <c r="K76" s="27">
        <v>1216</v>
      </c>
      <c r="L76" s="26"/>
      <c r="M76" s="27">
        <f t="shared" si="0"/>
        <v>2831.65</v>
      </c>
      <c r="N76" s="27">
        <f t="shared" si="1"/>
        <v>37168.35</v>
      </c>
      <c r="O76" s="10"/>
    </row>
    <row r="77" spans="1:15" s="17" customFormat="1" ht="15.75" customHeight="1" x14ac:dyDescent="0.25">
      <c r="A77" s="59">
        <v>67</v>
      </c>
      <c r="B77" s="26" t="s">
        <v>88</v>
      </c>
      <c r="C77" s="26" t="s">
        <v>233</v>
      </c>
      <c r="D77" s="59" t="s">
        <v>121</v>
      </c>
      <c r="E77" s="9" t="s">
        <v>8</v>
      </c>
      <c r="F77" s="9" t="s">
        <v>103</v>
      </c>
      <c r="G77" s="60">
        <v>125000</v>
      </c>
      <c r="H77" s="29">
        <v>25</v>
      </c>
      <c r="I77" s="58">
        <v>17985.990000000002</v>
      </c>
      <c r="J77" s="58">
        <v>3587.5</v>
      </c>
      <c r="K77" s="58">
        <v>3800</v>
      </c>
      <c r="L77" s="27"/>
      <c r="M77" s="27">
        <f t="shared" si="0"/>
        <v>25398.49</v>
      </c>
      <c r="N77" s="27">
        <f t="shared" si="1"/>
        <v>99601.51</v>
      </c>
      <c r="O77" s="10"/>
    </row>
    <row r="78" spans="1:15" s="17" customFormat="1" ht="15" customHeight="1" x14ac:dyDescent="0.25">
      <c r="A78" s="59">
        <v>68</v>
      </c>
      <c r="B78" s="26" t="s">
        <v>78</v>
      </c>
      <c r="C78" s="26" t="s">
        <v>3</v>
      </c>
      <c r="D78" s="26" t="s">
        <v>144</v>
      </c>
      <c r="E78" s="9" t="s">
        <v>9</v>
      </c>
      <c r="F78" s="9" t="s">
        <v>103</v>
      </c>
      <c r="G78" s="46">
        <v>50000</v>
      </c>
      <c r="H78" s="29">
        <v>25</v>
      </c>
      <c r="I78" s="58">
        <v>1854</v>
      </c>
      <c r="J78" s="27">
        <v>1435</v>
      </c>
      <c r="K78" s="27">
        <v>1520</v>
      </c>
      <c r="L78" s="27"/>
      <c r="M78" s="27">
        <f t="shared" si="0"/>
        <v>4834</v>
      </c>
      <c r="N78" s="27">
        <f t="shared" si="1"/>
        <v>45166</v>
      </c>
      <c r="O78" s="10"/>
    </row>
    <row r="79" spans="1:15" s="17" customFormat="1" x14ac:dyDescent="0.25">
      <c r="A79" s="59">
        <v>69</v>
      </c>
      <c r="B79" s="26" t="s">
        <v>79</v>
      </c>
      <c r="C79" s="26" t="s">
        <v>15</v>
      </c>
      <c r="D79" s="26" t="s">
        <v>123</v>
      </c>
      <c r="E79" s="9" t="s">
        <v>8</v>
      </c>
      <c r="F79" s="9" t="s">
        <v>103</v>
      </c>
      <c r="G79" s="46">
        <v>60000</v>
      </c>
      <c r="H79" s="29">
        <v>25</v>
      </c>
      <c r="I79" s="58">
        <v>3143.58</v>
      </c>
      <c r="J79" s="27">
        <v>1722</v>
      </c>
      <c r="K79" s="27">
        <v>1824</v>
      </c>
      <c r="L79" s="27">
        <v>1715.46</v>
      </c>
      <c r="M79" s="27">
        <f t="shared" si="0"/>
        <v>8430.0400000000009</v>
      </c>
      <c r="N79" s="27">
        <f t="shared" si="1"/>
        <v>51569.96</v>
      </c>
      <c r="O79" s="10"/>
    </row>
    <row r="80" spans="1:15" s="17" customFormat="1" x14ac:dyDescent="0.25">
      <c r="A80" s="59">
        <v>70</v>
      </c>
      <c r="B80" s="26" t="s">
        <v>81</v>
      </c>
      <c r="C80" s="26" t="s">
        <v>3</v>
      </c>
      <c r="D80" s="26" t="s">
        <v>123</v>
      </c>
      <c r="E80" s="9" t="s">
        <v>9</v>
      </c>
      <c r="F80" s="9" t="s">
        <v>103</v>
      </c>
      <c r="G80" s="46">
        <v>60000</v>
      </c>
      <c r="H80" s="29">
        <v>25</v>
      </c>
      <c r="I80" s="27">
        <v>3486.68</v>
      </c>
      <c r="J80" s="27">
        <v>1722</v>
      </c>
      <c r="K80" s="27">
        <v>1824</v>
      </c>
      <c r="L80" s="27"/>
      <c r="M80" s="27">
        <f t="shared" si="0"/>
        <v>7057.68</v>
      </c>
      <c r="N80" s="27">
        <f t="shared" si="1"/>
        <v>52942.32</v>
      </c>
      <c r="O80" s="10"/>
    </row>
    <row r="81" spans="1:15" s="17" customFormat="1" x14ac:dyDescent="0.25">
      <c r="A81" s="59">
        <v>71</v>
      </c>
      <c r="B81" s="26" t="s">
        <v>46</v>
      </c>
      <c r="C81" s="26" t="s">
        <v>5</v>
      </c>
      <c r="D81" s="26" t="s">
        <v>236</v>
      </c>
      <c r="E81" s="9" t="s">
        <v>9</v>
      </c>
      <c r="F81" s="9" t="s">
        <v>103</v>
      </c>
      <c r="G81" s="46">
        <v>40000</v>
      </c>
      <c r="H81" s="29">
        <v>25</v>
      </c>
      <c r="I81" s="65">
        <v>0</v>
      </c>
      <c r="J81" s="27">
        <v>1148</v>
      </c>
      <c r="K81" s="27">
        <v>1216</v>
      </c>
      <c r="L81" s="27"/>
      <c r="M81" s="27">
        <f t="shared" si="0"/>
        <v>2389</v>
      </c>
      <c r="N81" s="27">
        <f t="shared" si="1"/>
        <v>37611</v>
      </c>
      <c r="O81" s="10"/>
    </row>
    <row r="82" spans="1:15" s="17" customFormat="1" x14ac:dyDescent="0.25">
      <c r="A82" s="59">
        <v>72</v>
      </c>
      <c r="B82" s="26" t="s">
        <v>45</v>
      </c>
      <c r="C82" s="26" t="s">
        <v>142</v>
      </c>
      <c r="D82" s="26" t="s">
        <v>130</v>
      </c>
      <c r="E82" s="9" t="s">
        <v>8</v>
      </c>
      <c r="F82" s="9" t="s">
        <v>103</v>
      </c>
      <c r="G82" s="60">
        <v>125000</v>
      </c>
      <c r="H82" s="29">
        <v>25</v>
      </c>
      <c r="I82" s="58">
        <v>17985.990000000002</v>
      </c>
      <c r="J82" s="58">
        <v>3587.5</v>
      </c>
      <c r="K82" s="58">
        <v>3800</v>
      </c>
      <c r="L82" s="27"/>
      <c r="M82" s="27">
        <f t="shared" si="0"/>
        <v>25398.49</v>
      </c>
      <c r="N82" s="27">
        <f t="shared" si="1"/>
        <v>99601.51</v>
      </c>
      <c r="O82" s="10"/>
    </row>
    <row r="83" spans="1:15" s="17" customFormat="1" x14ac:dyDescent="0.25">
      <c r="A83" s="59">
        <v>73</v>
      </c>
      <c r="B83" s="26" t="s">
        <v>44</v>
      </c>
      <c r="C83" s="26" t="s">
        <v>2</v>
      </c>
      <c r="D83" s="26" t="s">
        <v>130</v>
      </c>
      <c r="E83" s="18" t="s">
        <v>8</v>
      </c>
      <c r="F83" s="18" t="s">
        <v>103</v>
      </c>
      <c r="G83" s="48">
        <v>70000</v>
      </c>
      <c r="H83" s="43">
        <v>25</v>
      </c>
      <c r="I83" s="41">
        <v>5368.48</v>
      </c>
      <c r="J83" s="42">
        <v>2009</v>
      </c>
      <c r="K83" s="42">
        <v>2128</v>
      </c>
      <c r="L83" s="27"/>
      <c r="M83" s="27">
        <f t="shared" si="0"/>
        <v>9530.48</v>
      </c>
      <c r="N83" s="27">
        <f t="shared" si="1"/>
        <v>60469.520000000004</v>
      </c>
      <c r="O83" s="10"/>
    </row>
    <row r="84" spans="1:15" s="17" customFormat="1" x14ac:dyDescent="0.25">
      <c r="A84" s="59">
        <v>74</v>
      </c>
      <c r="B84" s="59" t="s">
        <v>148</v>
      </c>
      <c r="C84" s="26" t="s">
        <v>3</v>
      </c>
      <c r="D84" s="26" t="s">
        <v>130</v>
      </c>
      <c r="E84" s="18" t="s">
        <v>9</v>
      </c>
      <c r="F84" s="18" t="s">
        <v>103</v>
      </c>
      <c r="G84" s="46">
        <v>60000</v>
      </c>
      <c r="H84" s="29">
        <v>25</v>
      </c>
      <c r="I84" s="27">
        <v>3486.68</v>
      </c>
      <c r="J84" s="27">
        <v>1722</v>
      </c>
      <c r="K84" s="27">
        <v>1824</v>
      </c>
      <c r="L84" s="27"/>
      <c r="M84" s="27">
        <f t="shared" si="0"/>
        <v>7057.68</v>
      </c>
      <c r="N84" s="27">
        <f t="shared" si="1"/>
        <v>52942.32</v>
      </c>
      <c r="O84" s="10"/>
    </row>
    <row r="85" spans="1:15" s="17" customFormat="1" x14ac:dyDescent="0.25">
      <c r="A85" s="59">
        <v>75</v>
      </c>
      <c r="B85" s="26" t="s">
        <v>32</v>
      </c>
      <c r="C85" s="59" t="s">
        <v>196</v>
      </c>
      <c r="D85" s="26" t="s">
        <v>197</v>
      </c>
      <c r="E85" s="9" t="s">
        <v>9</v>
      </c>
      <c r="F85" s="9" t="s">
        <v>103</v>
      </c>
      <c r="G85" s="60">
        <v>200000</v>
      </c>
      <c r="H85" s="29">
        <v>25</v>
      </c>
      <c r="I85" s="58">
        <v>35627.870000000003</v>
      </c>
      <c r="J85" s="58">
        <v>5740</v>
      </c>
      <c r="K85" s="58">
        <v>6080</v>
      </c>
      <c r="L85" s="26"/>
      <c r="M85" s="27">
        <f t="shared" si="0"/>
        <v>47472.87</v>
      </c>
      <c r="N85" s="27">
        <f t="shared" si="1"/>
        <v>152527.13</v>
      </c>
      <c r="O85" s="10"/>
    </row>
    <row r="86" spans="1:15" s="17" customFormat="1" x14ac:dyDescent="0.25">
      <c r="A86" s="59">
        <v>76</v>
      </c>
      <c r="B86" s="26" t="s">
        <v>168</v>
      </c>
      <c r="C86" s="26" t="s">
        <v>233</v>
      </c>
      <c r="D86" s="26" t="s">
        <v>167</v>
      </c>
      <c r="E86" s="9" t="s">
        <v>8</v>
      </c>
      <c r="F86" s="9" t="s">
        <v>103</v>
      </c>
      <c r="G86" s="60">
        <v>160000</v>
      </c>
      <c r="H86" s="29">
        <v>25</v>
      </c>
      <c r="I86" s="58">
        <v>26218.87</v>
      </c>
      <c r="J86" s="58">
        <v>4592</v>
      </c>
      <c r="K86" s="58">
        <v>4864</v>
      </c>
      <c r="L86" s="27"/>
      <c r="M86" s="27">
        <f t="shared" ref="M86" si="28">+H86+I86+J86+K86+L86</f>
        <v>35699.869999999995</v>
      </c>
      <c r="N86" s="27">
        <f t="shared" ref="N86" si="29">+G86-M86</f>
        <v>124300.13</v>
      </c>
      <c r="O86" s="10"/>
    </row>
    <row r="87" spans="1:15" s="17" customFormat="1" x14ac:dyDescent="0.25">
      <c r="A87" s="59">
        <v>77</v>
      </c>
      <c r="B87" s="26" t="s">
        <v>140</v>
      </c>
      <c r="C87" s="26" t="s">
        <v>203</v>
      </c>
      <c r="D87" s="26" t="s">
        <v>122</v>
      </c>
      <c r="E87" s="9" t="s">
        <v>8</v>
      </c>
      <c r="F87" s="9" t="s">
        <v>103</v>
      </c>
      <c r="G87" s="60">
        <v>125000</v>
      </c>
      <c r="H87" s="29">
        <v>25</v>
      </c>
      <c r="I87" s="58">
        <v>17985.990000000002</v>
      </c>
      <c r="J87" s="58">
        <v>3587.5</v>
      </c>
      <c r="K87" s="58">
        <v>3800</v>
      </c>
      <c r="L87" s="27"/>
      <c r="M87" s="27">
        <f>+H87+I87+J87+K87+L87</f>
        <v>25398.49</v>
      </c>
      <c r="N87" s="27">
        <f>+G87-M87</f>
        <v>99601.51</v>
      </c>
      <c r="O87" s="10"/>
    </row>
    <row r="88" spans="1:15" s="17" customFormat="1" x14ac:dyDescent="0.25">
      <c r="A88" s="59">
        <v>78</v>
      </c>
      <c r="B88" s="26" t="s">
        <v>223</v>
      </c>
      <c r="C88" s="26" t="s">
        <v>222</v>
      </c>
      <c r="D88" s="26" t="s">
        <v>122</v>
      </c>
      <c r="E88" s="9" t="s">
        <v>8</v>
      </c>
      <c r="F88" s="9" t="s">
        <v>103</v>
      </c>
      <c r="G88" s="46">
        <v>50000</v>
      </c>
      <c r="H88" s="28">
        <v>25</v>
      </c>
      <c r="I88" s="58">
        <v>1854</v>
      </c>
      <c r="J88" s="58">
        <v>1435</v>
      </c>
      <c r="K88" s="58">
        <v>1520</v>
      </c>
      <c r="L88" s="58"/>
      <c r="M88" s="27">
        <f t="shared" ref="M88" si="30">+H88+I88+J88+K88+L88</f>
        <v>4834</v>
      </c>
      <c r="N88" s="27">
        <f t="shared" ref="N88" si="31">+G88-M88</f>
        <v>45166</v>
      </c>
      <c r="O88" s="10"/>
    </row>
    <row r="89" spans="1:15" s="17" customFormat="1" x14ac:dyDescent="0.25">
      <c r="A89" s="59">
        <v>79</v>
      </c>
      <c r="B89" s="26" t="s">
        <v>82</v>
      </c>
      <c r="C89" s="26" t="s">
        <v>16</v>
      </c>
      <c r="D89" s="26" t="s">
        <v>122</v>
      </c>
      <c r="E89" s="9" t="s">
        <v>8</v>
      </c>
      <c r="F89" s="9" t="s">
        <v>103</v>
      </c>
      <c r="G89" s="46">
        <v>40000</v>
      </c>
      <c r="H89" s="29">
        <v>25</v>
      </c>
      <c r="I89" s="59">
        <v>442.65</v>
      </c>
      <c r="J89" s="27">
        <v>1148</v>
      </c>
      <c r="K89" s="27">
        <v>1216</v>
      </c>
      <c r="L89" s="27"/>
      <c r="M89" s="27">
        <f t="shared" si="0"/>
        <v>2831.65</v>
      </c>
      <c r="N89" s="27">
        <f t="shared" si="1"/>
        <v>37168.35</v>
      </c>
      <c r="O89" s="10"/>
    </row>
    <row r="90" spans="1:15" s="17" customFormat="1" x14ac:dyDescent="0.25">
      <c r="A90" s="59">
        <v>80</v>
      </c>
      <c r="B90" s="26" t="s">
        <v>237</v>
      </c>
      <c r="C90" s="26" t="s">
        <v>101</v>
      </c>
      <c r="D90" s="26" t="s">
        <v>122</v>
      </c>
      <c r="E90" s="9" t="s">
        <v>8</v>
      </c>
      <c r="F90" s="9" t="s">
        <v>103</v>
      </c>
      <c r="G90" s="46">
        <v>43000</v>
      </c>
      <c r="H90" s="29">
        <v>25</v>
      </c>
      <c r="I90" s="59">
        <v>866.07</v>
      </c>
      <c r="J90" s="27">
        <v>1234.0999999999999</v>
      </c>
      <c r="K90" s="27">
        <v>1307.2</v>
      </c>
      <c r="L90" s="27"/>
      <c r="M90" s="27">
        <f t="shared" si="0"/>
        <v>3432.37</v>
      </c>
      <c r="N90" s="27">
        <f t="shared" si="1"/>
        <v>39567.629999999997</v>
      </c>
      <c r="O90" s="10"/>
    </row>
    <row r="91" spans="1:15" s="17" customFormat="1" ht="16.5" customHeight="1" x14ac:dyDescent="0.25">
      <c r="A91" s="59">
        <v>81</v>
      </c>
      <c r="B91" s="26" t="s">
        <v>85</v>
      </c>
      <c r="C91" s="26" t="s">
        <v>16</v>
      </c>
      <c r="D91" s="26" t="s">
        <v>122</v>
      </c>
      <c r="E91" s="9" t="s">
        <v>9</v>
      </c>
      <c r="F91" s="9" t="s">
        <v>103</v>
      </c>
      <c r="G91" s="46">
        <v>35000</v>
      </c>
      <c r="H91" s="29">
        <v>25</v>
      </c>
      <c r="I91" s="31">
        <v>0</v>
      </c>
      <c r="J91" s="58">
        <v>1004.5</v>
      </c>
      <c r="K91" s="58">
        <v>1064</v>
      </c>
      <c r="L91" s="27">
        <v>1715.46</v>
      </c>
      <c r="M91" s="27">
        <f t="shared" ref="M91" si="32">+H91+I91+J91+K91+L91</f>
        <v>3808.96</v>
      </c>
      <c r="N91" s="27">
        <f t="shared" ref="N91" si="33">+G91-M91</f>
        <v>31191.040000000001</v>
      </c>
      <c r="O91" s="10"/>
    </row>
    <row r="92" spans="1:15" s="17" customFormat="1" x14ac:dyDescent="0.25">
      <c r="A92" s="59">
        <v>82</v>
      </c>
      <c r="B92" s="26" t="s">
        <v>53</v>
      </c>
      <c r="C92" s="26" t="s">
        <v>233</v>
      </c>
      <c r="D92" s="26" t="s">
        <v>124</v>
      </c>
      <c r="E92" s="9" t="s">
        <v>8</v>
      </c>
      <c r="F92" s="9" t="s">
        <v>103</v>
      </c>
      <c r="G92" s="60">
        <v>125000</v>
      </c>
      <c r="H92" s="29">
        <v>25</v>
      </c>
      <c r="I92" s="58">
        <v>17985.990000000002</v>
      </c>
      <c r="J92" s="58">
        <v>3587.5</v>
      </c>
      <c r="K92" s="58">
        <v>3800</v>
      </c>
      <c r="L92" s="27"/>
      <c r="M92" s="27">
        <f t="shared" ref="M92" si="34">+H92+I92+J92+K92+L92</f>
        <v>25398.49</v>
      </c>
      <c r="N92" s="27">
        <f t="shared" ref="N92" si="35">+G92-M92</f>
        <v>99601.51</v>
      </c>
      <c r="O92" s="10"/>
    </row>
    <row r="93" spans="1:15" s="17" customFormat="1" x14ac:dyDescent="0.25">
      <c r="A93" s="59">
        <v>83</v>
      </c>
      <c r="B93" s="26" t="s">
        <v>52</v>
      </c>
      <c r="C93" s="26" t="s">
        <v>2</v>
      </c>
      <c r="D93" s="26" t="s">
        <v>124</v>
      </c>
      <c r="E93" s="9" t="s">
        <v>9</v>
      </c>
      <c r="F93" s="9" t="s">
        <v>103</v>
      </c>
      <c r="G93" s="46">
        <v>60000</v>
      </c>
      <c r="H93" s="29">
        <v>25</v>
      </c>
      <c r="I93" s="27">
        <v>3486.68</v>
      </c>
      <c r="J93" s="27">
        <v>1722</v>
      </c>
      <c r="K93" s="27">
        <v>1824</v>
      </c>
      <c r="L93" s="27"/>
      <c r="M93" s="27">
        <f t="shared" ref="M93:M155" si="36">+H93+I93+J93+K93+L93</f>
        <v>7057.68</v>
      </c>
      <c r="N93" s="27">
        <f t="shared" ref="N93:N155" si="37">+G93-M93</f>
        <v>52942.32</v>
      </c>
      <c r="O93" s="10"/>
    </row>
    <row r="94" spans="1:15" s="17" customFormat="1" x14ac:dyDescent="0.25">
      <c r="A94" s="59">
        <v>84</v>
      </c>
      <c r="B94" s="26" t="s">
        <v>60</v>
      </c>
      <c r="C94" s="26" t="s">
        <v>2</v>
      </c>
      <c r="D94" s="26" t="s">
        <v>124</v>
      </c>
      <c r="E94" s="9" t="s">
        <v>9</v>
      </c>
      <c r="F94" s="9" t="s">
        <v>103</v>
      </c>
      <c r="G94" s="60">
        <v>75000</v>
      </c>
      <c r="H94" s="28">
        <v>25</v>
      </c>
      <c r="I94" s="58">
        <v>6309.38</v>
      </c>
      <c r="J94" s="58">
        <v>2152.5</v>
      </c>
      <c r="K94" s="58">
        <v>2280</v>
      </c>
      <c r="L94" s="59"/>
      <c r="M94" s="27">
        <f>+H94+I94+J94+K94+L94</f>
        <v>10766.880000000001</v>
      </c>
      <c r="N94" s="27">
        <f>+G94-M94</f>
        <v>64233.119999999995</v>
      </c>
      <c r="O94" s="10"/>
    </row>
    <row r="95" spans="1:15" s="17" customFormat="1" x14ac:dyDescent="0.25">
      <c r="A95" s="59">
        <v>85</v>
      </c>
      <c r="B95" s="26" t="s">
        <v>226</v>
      </c>
      <c r="C95" s="26" t="s">
        <v>2</v>
      </c>
      <c r="D95" s="26" t="s">
        <v>124</v>
      </c>
      <c r="E95" s="9" t="s">
        <v>8</v>
      </c>
      <c r="F95" s="9" t="s">
        <v>103</v>
      </c>
      <c r="G95" s="46">
        <v>85000</v>
      </c>
      <c r="H95" s="29">
        <v>25</v>
      </c>
      <c r="I95" s="27">
        <v>8576.99</v>
      </c>
      <c r="J95" s="27">
        <v>2439.5</v>
      </c>
      <c r="K95" s="27">
        <v>2584</v>
      </c>
      <c r="L95" s="27"/>
      <c r="M95" s="27">
        <v>13625.49</v>
      </c>
      <c r="N95" s="27">
        <v>71374.509999999995</v>
      </c>
      <c r="O95" s="10"/>
    </row>
    <row r="96" spans="1:15" s="17" customFormat="1" x14ac:dyDescent="0.25">
      <c r="A96" s="59">
        <v>86</v>
      </c>
      <c r="B96" s="59" t="s">
        <v>172</v>
      </c>
      <c r="C96" s="26" t="s">
        <v>2</v>
      </c>
      <c r="D96" s="26" t="s">
        <v>124</v>
      </c>
      <c r="E96" s="9" t="s">
        <v>8</v>
      </c>
      <c r="F96" s="9" t="s">
        <v>103</v>
      </c>
      <c r="G96" s="60">
        <v>75000</v>
      </c>
      <c r="H96" s="28">
        <v>25</v>
      </c>
      <c r="I96" s="58">
        <v>6309.38</v>
      </c>
      <c r="J96" s="58">
        <v>2152.5</v>
      </c>
      <c r="K96" s="58">
        <v>2280</v>
      </c>
      <c r="L96" s="59"/>
      <c r="M96" s="27">
        <f>+H96+I96+J96+K96+L96</f>
        <v>10766.880000000001</v>
      </c>
      <c r="N96" s="27">
        <f>+G96-M96</f>
        <v>64233.119999999995</v>
      </c>
      <c r="O96" s="52"/>
    </row>
    <row r="97" spans="1:15" s="17" customFormat="1" x14ac:dyDescent="0.25">
      <c r="A97" s="59">
        <v>87</v>
      </c>
      <c r="B97" s="62" t="s">
        <v>141</v>
      </c>
      <c r="C97" s="26" t="s">
        <v>2</v>
      </c>
      <c r="D97" s="26" t="s">
        <v>124</v>
      </c>
      <c r="E97" s="9" t="s">
        <v>8</v>
      </c>
      <c r="F97" s="9" t="s">
        <v>103</v>
      </c>
      <c r="G97" s="46">
        <v>70000</v>
      </c>
      <c r="H97" s="29">
        <v>25</v>
      </c>
      <c r="I97" s="27">
        <v>5368.48</v>
      </c>
      <c r="J97" s="27">
        <v>2009</v>
      </c>
      <c r="K97" s="27">
        <v>2128</v>
      </c>
      <c r="L97" s="26"/>
      <c r="M97" s="27">
        <f t="shared" si="36"/>
        <v>9530.48</v>
      </c>
      <c r="N97" s="27">
        <f t="shared" si="37"/>
        <v>60469.520000000004</v>
      </c>
      <c r="O97" s="10"/>
    </row>
    <row r="98" spans="1:15" s="17" customFormat="1" x14ac:dyDescent="0.25">
      <c r="A98" s="59">
        <v>88</v>
      </c>
      <c r="B98" s="26" t="s">
        <v>54</v>
      </c>
      <c r="C98" s="26" t="s">
        <v>56</v>
      </c>
      <c r="D98" s="26" t="s">
        <v>124</v>
      </c>
      <c r="E98" s="9" t="s">
        <v>8</v>
      </c>
      <c r="F98" s="9" t="s">
        <v>103</v>
      </c>
      <c r="G98" s="46">
        <v>40000</v>
      </c>
      <c r="H98" s="29">
        <v>25</v>
      </c>
      <c r="I98" s="27">
        <v>442.65</v>
      </c>
      <c r="J98" s="27">
        <v>1148</v>
      </c>
      <c r="K98" s="27">
        <v>1216</v>
      </c>
      <c r="L98" s="27"/>
      <c r="M98" s="27">
        <f t="shared" si="36"/>
        <v>2831.65</v>
      </c>
      <c r="N98" s="27">
        <f t="shared" si="37"/>
        <v>37168.35</v>
      </c>
      <c r="O98" s="10"/>
    </row>
    <row r="99" spans="1:15" s="17" customFormat="1" x14ac:dyDescent="0.25">
      <c r="A99" s="59">
        <v>89</v>
      </c>
      <c r="B99" s="54" t="s">
        <v>187</v>
      </c>
      <c r="C99" s="26" t="s">
        <v>56</v>
      </c>
      <c r="D99" s="26" t="s">
        <v>124</v>
      </c>
      <c r="E99" s="9" t="s">
        <v>8</v>
      </c>
      <c r="F99" s="9" t="s">
        <v>103</v>
      </c>
      <c r="G99" s="46">
        <v>40000</v>
      </c>
      <c r="H99" s="29">
        <v>25</v>
      </c>
      <c r="I99" s="27">
        <v>442.65</v>
      </c>
      <c r="J99" s="27">
        <v>1148</v>
      </c>
      <c r="K99" s="27">
        <v>1216</v>
      </c>
      <c r="L99" s="27"/>
      <c r="M99" s="27">
        <f t="shared" ref="M99" si="38">+H99+I99+J99+K99+L99</f>
        <v>2831.65</v>
      </c>
      <c r="N99" s="27">
        <f t="shared" ref="N99" si="39">+G99-M99</f>
        <v>37168.35</v>
      </c>
      <c r="O99" s="10"/>
    </row>
    <row r="100" spans="1:15" s="17" customFormat="1" x14ac:dyDescent="0.25">
      <c r="A100" s="59">
        <v>90</v>
      </c>
      <c r="B100" s="54" t="s">
        <v>188</v>
      </c>
      <c r="C100" s="26" t="s">
        <v>56</v>
      </c>
      <c r="D100" s="26" t="s">
        <v>124</v>
      </c>
      <c r="E100" s="9" t="s">
        <v>8</v>
      </c>
      <c r="F100" s="9" t="s">
        <v>103</v>
      </c>
      <c r="G100" s="46">
        <v>40000</v>
      </c>
      <c r="H100" s="29">
        <v>25</v>
      </c>
      <c r="I100" s="27">
        <v>442.65</v>
      </c>
      <c r="J100" s="27">
        <v>1148</v>
      </c>
      <c r="K100" s="27">
        <v>1216</v>
      </c>
      <c r="L100" s="27"/>
      <c r="M100" s="27">
        <f t="shared" ref="M100" si="40">+H100+I100+J100+K100+L100</f>
        <v>2831.65</v>
      </c>
      <c r="N100" s="27">
        <f t="shared" ref="N100" si="41">+G100-M100</f>
        <v>37168.35</v>
      </c>
      <c r="O100" s="10"/>
    </row>
    <row r="101" spans="1:15" s="17" customFormat="1" x14ac:dyDescent="0.25">
      <c r="A101" s="59">
        <v>91</v>
      </c>
      <c r="B101" s="26" t="s">
        <v>89</v>
      </c>
      <c r="C101" s="26" t="s">
        <v>56</v>
      </c>
      <c r="D101" s="26" t="s">
        <v>124</v>
      </c>
      <c r="E101" s="9" t="s">
        <v>8</v>
      </c>
      <c r="F101" s="9" t="s">
        <v>103</v>
      </c>
      <c r="G101" s="46">
        <v>40000</v>
      </c>
      <c r="H101" s="29">
        <v>25</v>
      </c>
      <c r="I101" s="59">
        <v>185.33</v>
      </c>
      <c r="J101" s="27">
        <v>1148</v>
      </c>
      <c r="K101" s="27">
        <v>1216</v>
      </c>
      <c r="L101" s="27">
        <v>1715.46</v>
      </c>
      <c r="M101" s="27">
        <f t="shared" si="36"/>
        <v>4289.79</v>
      </c>
      <c r="N101" s="27">
        <f t="shared" si="37"/>
        <v>35710.21</v>
      </c>
      <c r="O101" s="10"/>
    </row>
    <row r="102" spans="1:15" s="17" customFormat="1" x14ac:dyDescent="0.25">
      <c r="A102" s="59">
        <v>92</v>
      </c>
      <c r="B102" s="26" t="s">
        <v>205</v>
      </c>
      <c r="C102" s="26" t="s">
        <v>56</v>
      </c>
      <c r="D102" s="26" t="s">
        <v>124</v>
      </c>
      <c r="E102" s="9" t="s">
        <v>9</v>
      </c>
      <c r="F102" s="9" t="s">
        <v>103</v>
      </c>
      <c r="G102" s="46">
        <v>40000</v>
      </c>
      <c r="H102" s="29">
        <v>25</v>
      </c>
      <c r="I102" s="59">
        <v>442.65</v>
      </c>
      <c r="J102" s="27">
        <v>1148</v>
      </c>
      <c r="K102" s="27">
        <v>1216</v>
      </c>
      <c r="L102" s="27"/>
      <c r="M102" s="27">
        <f t="shared" si="36"/>
        <v>2831.65</v>
      </c>
      <c r="N102" s="27">
        <f t="shared" si="37"/>
        <v>37168.35</v>
      </c>
      <c r="O102" s="10"/>
    </row>
    <row r="103" spans="1:15" s="17" customFormat="1" x14ac:dyDescent="0.25">
      <c r="A103" s="59">
        <v>93</v>
      </c>
      <c r="B103" s="26" t="s">
        <v>55</v>
      </c>
      <c r="C103" s="26" t="s">
        <v>56</v>
      </c>
      <c r="D103" s="26" t="s">
        <v>124</v>
      </c>
      <c r="E103" s="9" t="s">
        <v>8</v>
      </c>
      <c r="F103" s="9" t="s">
        <v>103</v>
      </c>
      <c r="G103" s="46">
        <v>40000</v>
      </c>
      <c r="H103" s="29">
        <v>25</v>
      </c>
      <c r="I103" s="31">
        <v>0</v>
      </c>
      <c r="J103" s="27">
        <v>1148</v>
      </c>
      <c r="K103" s="27">
        <v>1216</v>
      </c>
      <c r="L103" s="27">
        <v>3430.92</v>
      </c>
      <c r="M103" s="27">
        <f t="shared" si="36"/>
        <v>5819.92</v>
      </c>
      <c r="N103" s="27">
        <f t="shared" si="37"/>
        <v>34180.080000000002</v>
      </c>
      <c r="O103" s="10"/>
    </row>
    <row r="104" spans="1:15" s="17" customFormat="1" x14ac:dyDescent="0.25">
      <c r="A104" s="59">
        <v>94</v>
      </c>
      <c r="B104" s="26" t="s">
        <v>57</v>
      </c>
      <c r="C104" s="26" t="s">
        <v>56</v>
      </c>
      <c r="D104" s="26" t="s">
        <v>124</v>
      </c>
      <c r="E104" s="9" t="s">
        <v>9</v>
      </c>
      <c r="F104" s="9" t="s">
        <v>103</v>
      </c>
      <c r="G104" s="46">
        <v>40000</v>
      </c>
      <c r="H104" s="29">
        <v>25</v>
      </c>
      <c r="I104" s="59">
        <v>442.65</v>
      </c>
      <c r="J104" s="27">
        <v>1148</v>
      </c>
      <c r="K104" s="27">
        <v>1216</v>
      </c>
      <c r="L104" s="27"/>
      <c r="M104" s="27">
        <f t="shared" si="36"/>
        <v>2831.65</v>
      </c>
      <c r="N104" s="27">
        <f t="shared" si="37"/>
        <v>37168.35</v>
      </c>
      <c r="O104" s="10"/>
    </row>
    <row r="105" spans="1:15" s="17" customFormat="1" x14ac:dyDescent="0.25">
      <c r="A105" s="59">
        <v>95</v>
      </c>
      <c r="B105" s="26" t="s">
        <v>58</v>
      </c>
      <c r="C105" s="26" t="s">
        <v>56</v>
      </c>
      <c r="D105" s="26" t="s">
        <v>124</v>
      </c>
      <c r="E105" s="9" t="s">
        <v>9</v>
      </c>
      <c r="F105" s="9" t="s">
        <v>103</v>
      </c>
      <c r="G105" s="46">
        <v>40000</v>
      </c>
      <c r="H105" s="28">
        <v>25</v>
      </c>
      <c r="I105" s="59">
        <v>442.65</v>
      </c>
      <c r="J105" s="58">
        <v>1148</v>
      </c>
      <c r="K105" s="58">
        <v>1216</v>
      </c>
      <c r="L105" s="58"/>
      <c r="M105" s="27">
        <f t="shared" si="36"/>
        <v>2831.65</v>
      </c>
      <c r="N105" s="27">
        <f t="shared" si="37"/>
        <v>37168.35</v>
      </c>
      <c r="O105" s="10"/>
    </row>
    <row r="106" spans="1:15" s="17" customFormat="1" x14ac:dyDescent="0.25">
      <c r="A106" s="59">
        <v>96</v>
      </c>
      <c r="B106" s="26" t="s">
        <v>59</v>
      </c>
      <c r="C106" s="26" t="s">
        <v>56</v>
      </c>
      <c r="D106" s="26" t="s">
        <v>124</v>
      </c>
      <c r="E106" s="9" t="s">
        <v>8</v>
      </c>
      <c r="F106" s="9" t="s">
        <v>103</v>
      </c>
      <c r="G106" s="46">
        <v>50000</v>
      </c>
      <c r="H106" s="28">
        <v>25</v>
      </c>
      <c r="I106" s="58">
        <v>1854</v>
      </c>
      <c r="J106" s="58">
        <v>1435</v>
      </c>
      <c r="K106" s="58">
        <v>1520</v>
      </c>
      <c r="L106" s="58"/>
      <c r="M106" s="27">
        <f t="shared" si="36"/>
        <v>4834</v>
      </c>
      <c r="N106" s="27">
        <f t="shared" si="37"/>
        <v>45166</v>
      </c>
      <c r="O106" s="10"/>
    </row>
    <row r="107" spans="1:15" s="17" customFormat="1" x14ac:dyDescent="0.25">
      <c r="A107" s="59">
        <v>97</v>
      </c>
      <c r="B107" s="26" t="s">
        <v>240</v>
      </c>
      <c r="C107" s="26" t="s">
        <v>101</v>
      </c>
      <c r="D107" s="26" t="s">
        <v>124</v>
      </c>
      <c r="E107" s="9" t="s">
        <v>9</v>
      </c>
      <c r="F107" s="9" t="s">
        <v>103</v>
      </c>
      <c r="G107" s="46">
        <v>40000</v>
      </c>
      <c r="H107" s="28">
        <v>25</v>
      </c>
      <c r="I107" s="59">
        <v>442.65</v>
      </c>
      <c r="J107" s="58">
        <v>1148</v>
      </c>
      <c r="K107" s="58">
        <v>1216</v>
      </c>
      <c r="L107" s="58"/>
      <c r="M107" s="27">
        <f t="shared" ref="M107" si="42">+H107+I107+J107+K107+L107</f>
        <v>2831.65</v>
      </c>
      <c r="N107" s="27">
        <f t="shared" ref="N107" si="43">+G107-M107</f>
        <v>37168.35</v>
      </c>
      <c r="O107" s="10"/>
    </row>
    <row r="108" spans="1:15" s="17" customFormat="1" x14ac:dyDescent="0.25">
      <c r="A108" s="59">
        <v>98</v>
      </c>
      <c r="B108" s="26" t="s">
        <v>61</v>
      </c>
      <c r="C108" s="26" t="s">
        <v>56</v>
      </c>
      <c r="D108" s="26" t="s">
        <v>124</v>
      </c>
      <c r="E108" s="9" t="s">
        <v>9</v>
      </c>
      <c r="F108" s="9" t="s">
        <v>103</v>
      </c>
      <c r="G108" s="46">
        <v>40000</v>
      </c>
      <c r="H108" s="29">
        <v>25</v>
      </c>
      <c r="I108" s="59">
        <v>442.65</v>
      </c>
      <c r="J108" s="27">
        <v>1148</v>
      </c>
      <c r="K108" s="27">
        <v>1216</v>
      </c>
      <c r="L108" s="27"/>
      <c r="M108" s="27">
        <f t="shared" si="36"/>
        <v>2831.65</v>
      </c>
      <c r="N108" s="27">
        <f t="shared" si="37"/>
        <v>37168.35</v>
      </c>
      <c r="O108" s="10"/>
    </row>
    <row r="109" spans="1:15" s="17" customFormat="1" x14ac:dyDescent="0.25">
      <c r="A109" s="59">
        <v>99</v>
      </c>
      <c r="B109" s="26" t="s">
        <v>63</v>
      </c>
      <c r="C109" s="26" t="s">
        <v>56</v>
      </c>
      <c r="D109" s="26" t="s">
        <v>124</v>
      </c>
      <c r="E109" s="9" t="s">
        <v>8</v>
      </c>
      <c r="F109" s="9" t="s">
        <v>103</v>
      </c>
      <c r="G109" s="46">
        <v>40000</v>
      </c>
      <c r="H109" s="29">
        <v>25</v>
      </c>
      <c r="I109" s="27">
        <v>442.65</v>
      </c>
      <c r="J109" s="27">
        <v>1148</v>
      </c>
      <c r="K109" s="27">
        <v>1216</v>
      </c>
      <c r="L109" s="27"/>
      <c r="M109" s="27">
        <f t="shared" si="36"/>
        <v>2831.65</v>
      </c>
      <c r="N109" s="27">
        <f t="shared" si="37"/>
        <v>37168.35</v>
      </c>
      <c r="O109" s="10"/>
    </row>
    <row r="110" spans="1:15" s="17" customFormat="1" ht="14.25" customHeight="1" x14ac:dyDescent="0.25">
      <c r="A110" s="59">
        <v>100</v>
      </c>
      <c r="B110" s="26" t="s">
        <v>238</v>
      </c>
      <c r="C110" s="26" t="s">
        <v>101</v>
      </c>
      <c r="D110" s="26" t="s">
        <v>124</v>
      </c>
      <c r="E110" s="9" t="s">
        <v>239</v>
      </c>
      <c r="F110" s="9" t="s">
        <v>103</v>
      </c>
      <c r="G110" s="46">
        <v>40000</v>
      </c>
      <c r="H110" s="29">
        <v>25</v>
      </c>
      <c r="I110" s="27">
        <v>442.65</v>
      </c>
      <c r="J110" s="27">
        <v>1148</v>
      </c>
      <c r="K110" s="27">
        <v>1216</v>
      </c>
      <c r="L110" s="27"/>
      <c r="M110" s="27">
        <f t="shared" ref="M110" si="44">+H110+I110+J110+K110+L110</f>
        <v>2831.65</v>
      </c>
      <c r="N110" s="27">
        <f t="shared" ref="N110" si="45">+G110-M110</f>
        <v>37168.35</v>
      </c>
      <c r="O110" s="10"/>
    </row>
    <row r="111" spans="1:15" s="17" customFormat="1" x14ac:dyDescent="0.25">
      <c r="A111" s="59">
        <v>101</v>
      </c>
      <c r="B111" s="26" t="s">
        <v>224</v>
      </c>
      <c r="C111" s="26" t="s">
        <v>56</v>
      </c>
      <c r="D111" s="26" t="s">
        <v>124</v>
      </c>
      <c r="E111" s="9" t="s">
        <v>8</v>
      </c>
      <c r="F111" s="9" t="s">
        <v>103</v>
      </c>
      <c r="G111" s="46">
        <v>40000</v>
      </c>
      <c r="H111" s="29">
        <v>25</v>
      </c>
      <c r="I111" s="27">
        <v>442.65</v>
      </c>
      <c r="J111" s="27">
        <v>1148</v>
      </c>
      <c r="K111" s="27">
        <v>1216</v>
      </c>
      <c r="L111" s="27"/>
      <c r="M111" s="27">
        <f t="shared" ref="M111" si="46">+H111+I111+J111+K111+L111</f>
        <v>2831.65</v>
      </c>
      <c r="N111" s="27">
        <f t="shared" ref="N111" si="47">+G111-M111</f>
        <v>37168.35</v>
      </c>
      <c r="O111" s="10"/>
    </row>
    <row r="112" spans="1:15" s="17" customFormat="1" x14ac:dyDescent="0.25">
      <c r="A112" s="59">
        <v>102</v>
      </c>
      <c r="B112" s="26" t="s">
        <v>66</v>
      </c>
      <c r="C112" s="26" t="s">
        <v>56</v>
      </c>
      <c r="D112" s="26" t="s">
        <v>124</v>
      </c>
      <c r="E112" s="9" t="s">
        <v>9</v>
      </c>
      <c r="F112" s="9" t="s">
        <v>103</v>
      </c>
      <c r="G112" s="46">
        <v>40000</v>
      </c>
      <c r="H112" s="29">
        <v>25</v>
      </c>
      <c r="I112" s="27">
        <v>442.65</v>
      </c>
      <c r="J112" s="27">
        <v>1148</v>
      </c>
      <c r="K112" s="27">
        <v>1216</v>
      </c>
      <c r="L112" s="27"/>
      <c r="M112" s="27">
        <f t="shared" si="36"/>
        <v>2831.65</v>
      </c>
      <c r="N112" s="27">
        <f t="shared" si="37"/>
        <v>37168.35</v>
      </c>
      <c r="O112" s="10"/>
    </row>
    <row r="113" spans="1:15" s="17" customFormat="1" x14ac:dyDescent="0.25">
      <c r="A113" s="59">
        <v>103</v>
      </c>
      <c r="B113" s="26" t="s">
        <v>67</v>
      </c>
      <c r="C113" s="26" t="s">
        <v>56</v>
      </c>
      <c r="D113" s="26" t="s">
        <v>124</v>
      </c>
      <c r="E113" s="9" t="s">
        <v>9</v>
      </c>
      <c r="F113" s="9" t="s">
        <v>103</v>
      </c>
      <c r="G113" s="46">
        <v>40000</v>
      </c>
      <c r="H113" s="29">
        <v>25</v>
      </c>
      <c r="I113" s="27">
        <v>442.65</v>
      </c>
      <c r="J113" s="27">
        <v>1148</v>
      </c>
      <c r="K113" s="27">
        <v>1216</v>
      </c>
      <c r="L113" s="27"/>
      <c r="M113" s="27">
        <f t="shared" si="36"/>
        <v>2831.65</v>
      </c>
      <c r="N113" s="27">
        <f t="shared" si="37"/>
        <v>37168.35</v>
      </c>
      <c r="O113" s="10"/>
    </row>
    <row r="114" spans="1:15" s="17" customFormat="1" x14ac:dyDescent="0.25">
      <c r="A114" s="59">
        <v>104</v>
      </c>
      <c r="B114" s="26" t="s">
        <v>68</v>
      </c>
      <c r="C114" s="26" t="s">
        <v>56</v>
      </c>
      <c r="D114" s="26" t="s">
        <v>124</v>
      </c>
      <c r="E114" s="9" t="s">
        <v>8</v>
      </c>
      <c r="F114" s="9" t="s">
        <v>103</v>
      </c>
      <c r="G114" s="46">
        <v>40000</v>
      </c>
      <c r="H114" s="29">
        <v>25</v>
      </c>
      <c r="I114" s="26">
        <v>442.65</v>
      </c>
      <c r="J114" s="27">
        <v>1148</v>
      </c>
      <c r="K114" s="27">
        <v>1216</v>
      </c>
      <c r="L114" s="27"/>
      <c r="M114" s="27">
        <f t="shared" si="36"/>
        <v>2831.65</v>
      </c>
      <c r="N114" s="27">
        <f t="shared" si="37"/>
        <v>37168.35</v>
      </c>
      <c r="O114" s="10"/>
    </row>
    <row r="115" spans="1:15" s="17" customFormat="1" x14ac:dyDescent="0.25">
      <c r="A115" s="59">
        <v>105</v>
      </c>
      <c r="B115" s="26" t="s">
        <v>69</v>
      </c>
      <c r="C115" s="26" t="s">
        <v>56</v>
      </c>
      <c r="D115" s="26" t="s">
        <v>124</v>
      </c>
      <c r="E115" s="9" t="s">
        <v>8</v>
      </c>
      <c r="F115" s="9" t="s">
        <v>103</v>
      </c>
      <c r="G115" s="46">
        <v>35000</v>
      </c>
      <c r="H115" s="29">
        <v>25</v>
      </c>
      <c r="I115" s="31">
        <v>0</v>
      </c>
      <c r="J115" s="27">
        <v>1004.5</v>
      </c>
      <c r="K115" s="27">
        <v>1064</v>
      </c>
      <c r="L115" s="27"/>
      <c r="M115" s="27">
        <f t="shared" si="36"/>
        <v>2093.5</v>
      </c>
      <c r="N115" s="27">
        <f t="shared" si="37"/>
        <v>32906.5</v>
      </c>
      <c r="O115" s="10"/>
    </row>
    <row r="116" spans="1:15" s="17" customFormat="1" x14ac:dyDescent="0.25">
      <c r="A116" s="59">
        <v>106</v>
      </c>
      <c r="B116" s="26" t="s">
        <v>100</v>
      </c>
      <c r="C116" s="59" t="s">
        <v>101</v>
      </c>
      <c r="D116" s="26" t="s">
        <v>124</v>
      </c>
      <c r="E116" s="9" t="s">
        <v>9</v>
      </c>
      <c r="F116" s="9" t="s">
        <v>103</v>
      </c>
      <c r="G116" s="46">
        <v>40000</v>
      </c>
      <c r="H116" s="29">
        <v>25</v>
      </c>
      <c r="I116" s="27">
        <v>442.65</v>
      </c>
      <c r="J116" s="27">
        <v>1148</v>
      </c>
      <c r="K116" s="27">
        <v>1216</v>
      </c>
      <c r="L116" s="27"/>
      <c r="M116" s="27">
        <f t="shared" si="36"/>
        <v>2831.65</v>
      </c>
      <c r="N116" s="27">
        <f t="shared" si="37"/>
        <v>37168.35</v>
      </c>
      <c r="O116" s="10"/>
    </row>
    <row r="117" spans="1:15" s="17" customFormat="1" x14ac:dyDescent="0.25">
      <c r="A117" s="59">
        <v>107</v>
      </c>
      <c r="B117" s="26" t="s">
        <v>133</v>
      </c>
      <c r="C117" s="59" t="s">
        <v>101</v>
      </c>
      <c r="D117" s="26" t="s">
        <v>124</v>
      </c>
      <c r="E117" s="9" t="s">
        <v>9</v>
      </c>
      <c r="F117" s="9" t="s">
        <v>103</v>
      </c>
      <c r="G117" s="46">
        <v>40000</v>
      </c>
      <c r="H117" s="29">
        <v>25</v>
      </c>
      <c r="I117" s="27">
        <v>442.65</v>
      </c>
      <c r="J117" s="27">
        <v>1148</v>
      </c>
      <c r="K117" s="27">
        <v>1216</v>
      </c>
      <c r="L117" s="27"/>
      <c r="M117" s="27">
        <f t="shared" si="36"/>
        <v>2831.65</v>
      </c>
      <c r="N117" s="27">
        <f t="shared" si="37"/>
        <v>37168.35</v>
      </c>
      <c r="O117" s="10"/>
    </row>
    <row r="118" spans="1:15" s="17" customFormat="1" x14ac:dyDescent="0.25">
      <c r="A118" s="59">
        <v>108</v>
      </c>
      <c r="B118" s="26" t="s">
        <v>134</v>
      </c>
      <c r="C118" s="59" t="s">
        <v>101</v>
      </c>
      <c r="D118" s="26" t="s">
        <v>124</v>
      </c>
      <c r="E118" s="9" t="s">
        <v>9</v>
      </c>
      <c r="F118" s="9" t="s">
        <v>103</v>
      </c>
      <c r="G118" s="46">
        <v>40000</v>
      </c>
      <c r="H118" s="29">
        <v>25</v>
      </c>
      <c r="I118" s="59">
        <v>185.33</v>
      </c>
      <c r="J118" s="27">
        <v>1148</v>
      </c>
      <c r="K118" s="27">
        <v>1216</v>
      </c>
      <c r="L118" s="27">
        <v>1715.46</v>
      </c>
      <c r="M118" s="27">
        <f t="shared" si="36"/>
        <v>4289.79</v>
      </c>
      <c r="N118" s="27">
        <f t="shared" si="37"/>
        <v>35710.21</v>
      </c>
      <c r="O118" s="10"/>
    </row>
    <row r="119" spans="1:15" s="17" customFormat="1" x14ac:dyDescent="0.25">
      <c r="A119" s="59">
        <v>109</v>
      </c>
      <c r="B119" s="26" t="s">
        <v>137</v>
      </c>
      <c r="C119" s="59" t="s">
        <v>101</v>
      </c>
      <c r="D119" s="26" t="s">
        <v>124</v>
      </c>
      <c r="E119" s="9" t="s">
        <v>9</v>
      </c>
      <c r="F119" s="9" t="s">
        <v>103</v>
      </c>
      <c r="G119" s="46">
        <v>40000</v>
      </c>
      <c r="H119" s="29">
        <v>25</v>
      </c>
      <c r="I119" s="26">
        <v>442.65</v>
      </c>
      <c r="J119" s="27">
        <v>1148</v>
      </c>
      <c r="K119" s="27">
        <v>1216</v>
      </c>
      <c r="L119" s="27"/>
      <c r="M119" s="27">
        <f t="shared" si="36"/>
        <v>2831.65</v>
      </c>
      <c r="N119" s="27">
        <f t="shared" si="37"/>
        <v>37168.35</v>
      </c>
      <c r="O119" s="10"/>
    </row>
    <row r="120" spans="1:15" s="17" customFormat="1" x14ac:dyDescent="0.25">
      <c r="A120" s="59">
        <v>110</v>
      </c>
      <c r="B120" s="26" t="s">
        <v>138</v>
      </c>
      <c r="C120" s="59" t="s">
        <v>101</v>
      </c>
      <c r="D120" s="26" t="s">
        <v>124</v>
      </c>
      <c r="E120" s="9" t="s">
        <v>9</v>
      </c>
      <c r="F120" s="9" t="s">
        <v>103</v>
      </c>
      <c r="G120" s="46">
        <v>40000</v>
      </c>
      <c r="H120" s="29">
        <v>25</v>
      </c>
      <c r="I120" s="26">
        <v>442.65</v>
      </c>
      <c r="J120" s="27">
        <v>1148</v>
      </c>
      <c r="K120" s="27">
        <v>1216</v>
      </c>
      <c r="L120" s="27"/>
      <c r="M120" s="27">
        <f t="shared" si="36"/>
        <v>2831.65</v>
      </c>
      <c r="N120" s="27">
        <f t="shared" si="37"/>
        <v>37168.35</v>
      </c>
      <c r="O120" s="10"/>
    </row>
    <row r="121" spans="1:15" s="17" customFormat="1" x14ac:dyDescent="0.25">
      <c r="A121" s="59">
        <v>111</v>
      </c>
      <c r="B121" s="26" t="s">
        <v>214</v>
      </c>
      <c r="C121" s="59" t="s">
        <v>101</v>
      </c>
      <c r="D121" s="26" t="s">
        <v>124</v>
      </c>
      <c r="E121" s="9" t="s">
        <v>9</v>
      </c>
      <c r="F121" s="9" t="s">
        <v>103</v>
      </c>
      <c r="G121" s="46">
        <v>40000</v>
      </c>
      <c r="H121" s="29">
        <v>25</v>
      </c>
      <c r="I121" s="26">
        <v>442.65</v>
      </c>
      <c r="J121" s="27">
        <v>1148</v>
      </c>
      <c r="K121" s="27">
        <v>1216</v>
      </c>
      <c r="L121" s="27"/>
      <c r="M121" s="27">
        <f t="shared" ref="M121" si="48">+H121+I121+J121+K121+L121</f>
        <v>2831.65</v>
      </c>
      <c r="N121" s="27">
        <f t="shared" ref="N121" si="49">+G121-M121</f>
        <v>37168.35</v>
      </c>
      <c r="O121" s="10"/>
    </row>
    <row r="122" spans="1:15" s="17" customFormat="1" x14ac:dyDescent="0.25">
      <c r="A122" s="59">
        <v>112</v>
      </c>
      <c r="B122" s="59" t="s">
        <v>185</v>
      </c>
      <c r="C122" s="59" t="s">
        <v>101</v>
      </c>
      <c r="D122" s="26" t="s">
        <v>124</v>
      </c>
      <c r="E122" s="9" t="s">
        <v>8</v>
      </c>
      <c r="F122" s="9" t="s">
        <v>103</v>
      </c>
      <c r="G122" s="46">
        <v>40000</v>
      </c>
      <c r="H122" s="29">
        <v>25</v>
      </c>
      <c r="I122" s="27">
        <v>442.65</v>
      </c>
      <c r="J122" s="27">
        <v>1148</v>
      </c>
      <c r="K122" s="27">
        <v>1216</v>
      </c>
      <c r="L122" s="27"/>
      <c r="M122" s="27">
        <f t="shared" ref="M122" si="50">+H122+I122+J122+K122+L122</f>
        <v>2831.65</v>
      </c>
      <c r="N122" s="27">
        <f t="shared" ref="N122" si="51">+G122-M122</f>
        <v>37168.35</v>
      </c>
      <c r="O122" s="10"/>
    </row>
    <row r="123" spans="1:15" s="17" customFormat="1" x14ac:dyDescent="0.25">
      <c r="A123" s="59">
        <v>113</v>
      </c>
      <c r="B123" s="26" t="s">
        <v>42</v>
      </c>
      <c r="C123" s="26" t="s">
        <v>233</v>
      </c>
      <c r="D123" s="26" t="s">
        <v>127</v>
      </c>
      <c r="E123" s="9" t="s">
        <v>8</v>
      </c>
      <c r="F123" s="9" t="s">
        <v>103</v>
      </c>
      <c r="G123" s="60">
        <v>125000</v>
      </c>
      <c r="H123" s="29">
        <v>25</v>
      </c>
      <c r="I123" s="58">
        <v>17557.13</v>
      </c>
      <c r="J123" s="58">
        <v>3587.5</v>
      </c>
      <c r="K123" s="58">
        <v>3800</v>
      </c>
      <c r="L123" s="27">
        <v>1715.46</v>
      </c>
      <c r="M123" s="27">
        <f>+H123+I123+J123+K123+L123</f>
        <v>26685.09</v>
      </c>
      <c r="N123" s="27">
        <f>+G123-M123</f>
        <v>98314.91</v>
      </c>
      <c r="O123" s="10"/>
    </row>
    <row r="124" spans="1:15" s="17" customFormat="1" x14ac:dyDescent="0.25">
      <c r="A124" s="59">
        <v>114</v>
      </c>
      <c r="B124" s="59" t="s">
        <v>180</v>
      </c>
      <c r="C124" s="61" t="s">
        <v>181</v>
      </c>
      <c r="D124" s="26" t="s">
        <v>127</v>
      </c>
      <c r="E124" s="9" t="s">
        <v>8</v>
      </c>
      <c r="F124" s="9" t="s">
        <v>103</v>
      </c>
      <c r="G124" s="46">
        <v>60000</v>
      </c>
      <c r="H124" s="29">
        <v>25</v>
      </c>
      <c r="I124" s="27">
        <v>3486.68</v>
      </c>
      <c r="J124" s="27">
        <v>1722</v>
      </c>
      <c r="K124" s="27">
        <v>1824</v>
      </c>
      <c r="L124" s="26"/>
      <c r="M124" s="27">
        <f t="shared" ref="M124" si="52">+H124+I124+J124+K124+L124</f>
        <v>7057.68</v>
      </c>
      <c r="N124" s="27">
        <f t="shared" ref="N124" si="53">+G124-M124</f>
        <v>52942.32</v>
      </c>
      <c r="O124" s="10"/>
    </row>
    <row r="125" spans="1:15" s="17" customFormat="1" x14ac:dyDescent="0.25">
      <c r="A125" s="59">
        <v>115</v>
      </c>
      <c r="B125" s="59" t="s">
        <v>220</v>
      </c>
      <c r="C125" s="61" t="s">
        <v>3</v>
      </c>
      <c r="D125" s="26" t="s">
        <v>127</v>
      </c>
      <c r="E125" s="9" t="s">
        <v>8</v>
      </c>
      <c r="F125" s="9" t="s">
        <v>103</v>
      </c>
      <c r="G125" s="46">
        <v>50000</v>
      </c>
      <c r="H125" s="29">
        <v>25</v>
      </c>
      <c r="I125" s="27">
        <v>1854</v>
      </c>
      <c r="J125" s="27">
        <v>1435</v>
      </c>
      <c r="K125" s="27">
        <v>1520</v>
      </c>
      <c r="L125" s="27"/>
      <c r="M125" s="27">
        <f t="shared" ref="M125:M126" si="54">+H125+I125+J125+K125+L125</f>
        <v>4834</v>
      </c>
      <c r="N125" s="27">
        <f t="shared" ref="N125:N126" si="55">+G125-M125</f>
        <v>45166</v>
      </c>
      <c r="O125" s="10"/>
    </row>
    <row r="126" spans="1:15" s="17" customFormat="1" x14ac:dyDescent="0.25">
      <c r="A126" s="59">
        <v>116</v>
      </c>
      <c r="B126" s="59" t="s">
        <v>201</v>
      </c>
      <c r="C126" s="61" t="s">
        <v>196</v>
      </c>
      <c r="D126" s="26" t="s">
        <v>157</v>
      </c>
      <c r="E126" s="9" t="s">
        <v>8</v>
      </c>
      <c r="F126" s="9" t="s">
        <v>103</v>
      </c>
      <c r="G126" s="60">
        <v>200000</v>
      </c>
      <c r="H126" s="29">
        <v>25</v>
      </c>
      <c r="I126" s="58">
        <v>35627.870000000003</v>
      </c>
      <c r="J126" s="58">
        <v>5740</v>
      </c>
      <c r="K126" s="58">
        <v>6080</v>
      </c>
      <c r="L126" s="26"/>
      <c r="M126" s="27">
        <f t="shared" si="54"/>
        <v>47472.87</v>
      </c>
      <c r="N126" s="27">
        <f t="shared" si="55"/>
        <v>152527.13</v>
      </c>
      <c r="O126" s="10"/>
    </row>
    <row r="127" spans="1:15" s="17" customFormat="1" x14ac:dyDescent="0.25">
      <c r="A127" s="59">
        <v>117</v>
      </c>
      <c r="B127" s="26" t="s">
        <v>156</v>
      </c>
      <c r="C127" s="26" t="s">
        <v>2</v>
      </c>
      <c r="D127" s="26" t="s">
        <v>157</v>
      </c>
      <c r="E127" s="34" t="s">
        <v>8</v>
      </c>
      <c r="F127" s="9" t="s">
        <v>103</v>
      </c>
      <c r="G127" s="60">
        <v>60000</v>
      </c>
      <c r="H127" s="29">
        <v>25</v>
      </c>
      <c r="I127" s="41">
        <v>3486.68</v>
      </c>
      <c r="J127" s="58">
        <v>1722</v>
      </c>
      <c r="K127" s="58">
        <v>1824</v>
      </c>
      <c r="L127" s="27"/>
      <c r="M127" s="27">
        <f t="shared" si="36"/>
        <v>7057.68</v>
      </c>
      <c r="N127" s="27">
        <f t="shared" si="37"/>
        <v>52942.32</v>
      </c>
      <c r="O127" s="10"/>
    </row>
    <row r="128" spans="1:15" s="17" customFormat="1" x14ac:dyDescent="0.25">
      <c r="A128" s="59">
        <v>118</v>
      </c>
      <c r="B128" s="26" t="s">
        <v>105</v>
      </c>
      <c r="C128" s="26" t="s">
        <v>2</v>
      </c>
      <c r="D128" s="26" t="s">
        <v>157</v>
      </c>
      <c r="E128" s="34" t="s">
        <v>9</v>
      </c>
      <c r="F128" s="9" t="s">
        <v>103</v>
      </c>
      <c r="G128" s="60">
        <v>60000</v>
      </c>
      <c r="H128" s="29">
        <v>25</v>
      </c>
      <c r="I128" s="58">
        <v>3486.68</v>
      </c>
      <c r="J128" s="58">
        <v>1722</v>
      </c>
      <c r="K128" s="58">
        <v>1824</v>
      </c>
      <c r="L128" s="27"/>
      <c r="M128" s="27">
        <f t="shared" ref="M128" si="56">+H128+I128+J128+K128+L128</f>
        <v>7057.68</v>
      </c>
      <c r="N128" s="27">
        <f t="shared" ref="N128" si="57">+G128-M128</f>
        <v>52942.32</v>
      </c>
      <c r="O128" s="10"/>
    </row>
    <row r="129" spans="1:15" s="17" customFormat="1" x14ac:dyDescent="0.25">
      <c r="A129" s="59">
        <v>119</v>
      </c>
      <c r="B129" s="26" t="s">
        <v>136</v>
      </c>
      <c r="C129" s="26" t="s">
        <v>2</v>
      </c>
      <c r="D129" s="26" t="s">
        <v>157</v>
      </c>
      <c r="E129" s="9" t="s">
        <v>8</v>
      </c>
      <c r="F129" s="9" t="s">
        <v>103</v>
      </c>
      <c r="G129" s="60">
        <v>60000</v>
      </c>
      <c r="H129" s="29">
        <v>25</v>
      </c>
      <c r="I129" s="58">
        <v>3143.58</v>
      </c>
      <c r="J129" s="58">
        <v>1722</v>
      </c>
      <c r="K129" s="58">
        <v>1824</v>
      </c>
      <c r="L129" s="27">
        <v>1715.46</v>
      </c>
      <c r="M129" s="27">
        <f t="shared" ref="M129" si="58">+H129+I129+J129+K129+L129</f>
        <v>8430.0400000000009</v>
      </c>
      <c r="N129" s="27">
        <f t="shared" ref="N129" si="59">+G129-M129</f>
        <v>51569.96</v>
      </c>
      <c r="O129" s="10"/>
    </row>
    <row r="130" spans="1:15" s="17" customFormat="1" x14ac:dyDescent="0.25">
      <c r="A130" s="59">
        <v>120</v>
      </c>
      <c r="B130" s="26" t="s">
        <v>92</v>
      </c>
      <c r="C130" s="26" t="s">
        <v>2</v>
      </c>
      <c r="D130" s="26" t="s">
        <v>157</v>
      </c>
      <c r="E130" s="9" t="s">
        <v>9</v>
      </c>
      <c r="F130" s="9" t="s">
        <v>103</v>
      </c>
      <c r="G130" s="60">
        <v>75000</v>
      </c>
      <c r="H130" s="28">
        <v>25</v>
      </c>
      <c r="I130" s="58">
        <v>6309.38</v>
      </c>
      <c r="J130" s="58">
        <v>2152.5</v>
      </c>
      <c r="K130" s="58">
        <v>2280</v>
      </c>
      <c r="L130" s="59"/>
      <c r="M130" s="27">
        <f>+H130+I130+J130+K130+L130</f>
        <v>10766.880000000001</v>
      </c>
      <c r="N130" s="27">
        <f>+G130-M130</f>
        <v>64233.119999999995</v>
      </c>
      <c r="O130" s="10"/>
    </row>
    <row r="131" spans="1:15" s="17" customFormat="1" x14ac:dyDescent="0.25">
      <c r="A131" s="59">
        <v>121</v>
      </c>
      <c r="B131" s="59" t="s">
        <v>151</v>
      </c>
      <c r="C131" s="26" t="s">
        <v>56</v>
      </c>
      <c r="D131" s="26" t="s">
        <v>157</v>
      </c>
      <c r="E131" s="9" t="s">
        <v>9</v>
      </c>
      <c r="F131" s="9" t="s">
        <v>103</v>
      </c>
      <c r="G131" s="46">
        <v>50000</v>
      </c>
      <c r="H131" s="29">
        <v>25</v>
      </c>
      <c r="I131" s="27">
        <v>1854</v>
      </c>
      <c r="J131" s="27">
        <v>1435</v>
      </c>
      <c r="K131" s="27">
        <v>1520</v>
      </c>
      <c r="L131" s="27"/>
      <c r="M131" s="27">
        <f>+H131+I131+J131+K131+L131</f>
        <v>4834</v>
      </c>
      <c r="N131" s="27">
        <f>+G131-M131</f>
        <v>45166</v>
      </c>
      <c r="O131" s="10"/>
    </row>
    <row r="132" spans="1:15" s="17" customFormat="1" x14ac:dyDescent="0.25">
      <c r="A132" s="59">
        <v>122</v>
      </c>
      <c r="B132" s="26" t="s">
        <v>48</v>
      </c>
      <c r="C132" s="26" t="s">
        <v>4</v>
      </c>
      <c r="D132" s="59" t="s">
        <v>128</v>
      </c>
      <c r="E132" s="9" t="s">
        <v>9</v>
      </c>
      <c r="F132" s="9" t="s">
        <v>103</v>
      </c>
      <c r="G132" s="46">
        <v>50000</v>
      </c>
      <c r="H132" s="29">
        <v>25</v>
      </c>
      <c r="I132" s="27">
        <v>1854</v>
      </c>
      <c r="J132" s="27">
        <v>1435</v>
      </c>
      <c r="K132" s="27">
        <v>1520</v>
      </c>
      <c r="L132" s="27"/>
      <c r="M132" s="27">
        <f t="shared" si="36"/>
        <v>4834</v>
      </c>
      <c r="N132" s="27">
        <f t="shared" si="37"/>
        <v>45166</v>
      </c>
      <c r="O132" s="10"/>
    </row>
    <row r="133" spans="1:15" s="17" customFormat="1" x14ac:dyDescent="0.25">
      <c r="A133" s="59">
        <v>123</v>
      </c>
      <c r="B133" s="26" t="s">
        <v>93</v>
      </c>
      <c r="C133" s="59" t="s">
        <v>94</v>
      </c>
      <c r="D133" s="59" t="s">
        <v>128</v>
      </c>
      <c r="E133" s="9" t="s">
        <v>8</v>
      </c>
      <c r="F133" s="9" t="s">
        <v>103</v>
      </c>
      <c r="G133" s="46">
        <v>40000</v>
      </c>
      <c r="H133" s="29">
        <v>25</v>
      </c>
      <c r="I133" s="26">
        <v>442.65</v>
      </c>
      <c r="J133" s="27">
        <v>1148</v>
      </c>
      <c r="K133" s="27">
        <v>1216</v>
      </c>
      <c r="L133" s="27"/>
      <c r="M133" s="27">
        <f t="shared" si="36"/>
        <v>2831.65</v>
      </c>
      <c r="N133" s="27">
        <f t="shared" si="37"/>
        <v>37168.35</v>
      </c>
      <c r="O133" s="10"/>
    </row>
    <row r="134" spans="1:15" s="17" customFormat="1" x14ac:dyDescent="0.25">
      <c r="A134" s="59">
        <v>124</v>
      </c>
      <c r="B134" s="26" t="s">
        <v>70</v>
      </c>
      <c r="C134" s="26" t="s">
        <v>2</v>
      </c>
      <c r="D134" s="26" t="s">
        <v>125</v>
      </c>
      <c r="E134" s="9" t="s">
        <v>9</v>
      </c>
      <c r="F134" s="9" t="s">
        <v>103</v>
      </c>
      <c r="G134" s="46">
        <v>60000</v>
      </c>
      <c r="H134" s="29">
        <v>25</v>
      </c>
      <c r="I134" s="27">
        <v>3486.68</v>
      </c>
      <c r="J134" s="27">
        <v>1722</v>
      </c>
      <c r="K134" s="27">
        <v>1824</v>
      </c>
      <c r="L134" s="26"/>
      <c r="M134" s="27">
        <f t="shared" si="36"/>
        <v>7057.68</v>
      </c>
      <c r="N134" s="27">
        <f t="shared" si="37"/>
        <v>52942.32</v>
      </c>
      <c r="O134" s="10"/>
    </row>
    <row r="135" spans="1:15" s="17" customFormat="1" x14ac:dyDescent="0.25">
      <c r="A135" s="59">
        <v>125</v>
      </c>
      <c r="B135" s="26" t="s">
        <v>71</v>
      </c>
      <c r="C135" s="26" t="s">
        <v>3</v>
      </c>
      <c r="D135" s="26" t="s">
        <v>125</v>
      </c>
      <c r="E135" s="9" t="s">
        <v>9</v>
      </c>
      <c r="F135" s="9" t="s">
        <v>103</v>
      </c>
      <c r="G135" s="46">
        <v>50000</v>
      </c>
      <c r="H135" s="29">
        <v>25</v>
      </c>
      <c r="I135" s="27">
        <v>1854</v>
      </c>
      <c r="J135" s="27">
        <v>1435</v>
      </c>
      <c r="K135" s="27">
        <v>1520</v>
      </c>
      <c r="L135" s="27"/>
      <c r="M135" s="27">
        <f t="shared" si="36"/>
        <v>4834</v>
      </c>
      <c r="N135" s="27">
        <f t="shared" si="37"/>
        <v>45166</v>
      </c>
      <c r="O135" s="10"/>
    </row>
    <row r="136" spans="1:15" s="17" customFormat="1" x14ac:dyDescent="0.25">
      <c r="A136" s="59">
        <v>126</v>
      </c>
      <c r="B136" s="26" t="s">
        <v>74</v>
      </c>
      <c r="C136" s="26" t="s">
        <v>15</v>
      </c>
      <c r="D136" s="26" t="s">
        <v>125</v>
      </c>
      <c r="E136" s="9" t="s">
        <v>8</v>
      </c>
      <c r="F136" s="9" t="s">
        <v>103</v>
      </c>
      <c r="G136" s="46">
        <v>50000</v>
      </c>
      <c r="H136" s="29">
        <v>25</v>
      </c>
      <c r="I136" s="27">
        <v>1854</v>
      </c>
      <c r="J136" s="27">
        <v>1435</v>
      </c>
      <c r="K136" s="27">
        <v>1520</v>
      </c>
      <c r="L136" s="27"/>
      <c r="M136" s="27">
        <f t="shared" si="36"/>
        <v>4834</v>
      </c>
      <c r="N136" s="27">
        <f t="shared" si="37"/>
        <v>45166</v>
      </c>
      <c r="O136" s="10"/>
    </row>
    <row r="137" spans="1:15" s="17" customFormat="1" x14ac:dyDescent="0.25">
      <c r="A137" s="59">
        <v>127</v>
      </c>
      <c r="B137" s="26" t="s">
        <v>64</v>
      </c>
      <c r="C137" s="26" t="s">
        <v>15</v>
      </c>
      <c r="D137" s="26" t="s">
        <v>125</v>
      </c>
      <c r="E137" s="9" t="s">
        <v>9</v>
      </c>
      <c r="F137" s="9" t="s">
        <v>103</v>
      </c>
      <c r="G137" s="46">
        <v>60000</v>
      </c>
      <c r="H137" s="29">
        <v>25</v>
      </c>
      <c r="I137" s="58">
        <v>3486.68</v>
      </c>
      <c r="J137" s="58">
        <v>1722</v>
      </c>
      <c r="K137" s="58">
        <v>1824</v>
      </c>
      <c r="L137" s="27"/>
      <c r="M137" s="27">
        <f t="shared" ref="M137" si="60">+H137+I137+J137+K137+L137</f>
        <v>7057.68</v>
      </c>
      <c r="N137" s="27">
        <f t="shared" ref="N137" si="61">+G137-M137</f>
        <v>52942.32</v>
      </c>
      <c r="O137" s="10"/>
    </row>
    <row r="138" spans="1:15" s="17" customFormat="1" x14ac:dyDescent="0.25">
      <c r="A138" s="59">
        <v>128</v>
      </c>
      <c r="B138" s="26" t="s">
        <v>215</v>
      </c>
      <c r="C138" s="26" t="s">
        <v>3</v>
      </c>
      <c r="D138" s="26" t="s">
        <v>125</v>
      </c>
      <c r="E138" s="9" t="s">
        <v>8</v>
      </c>
      <c r="F138" s="9" t="s">
        <v>103</v>
      </c>
      <c r="G138" s="46">
        <v>50000</v>
      </c>
      <c r="H138" s="29">
        <v>25</v>
      </c>
      <c r="I138" s="27">
        <v>1854</v>
      </c>
      <c r="J138" s="27">
        <v>1435</v>
      </c>
      <c r="K138" s="27">
        <v>1520</v>
      </c>
      <c r="L138" s="27"/>
      <c r="M138" s="27">
        <f t="shared" ref="M138" si="62">+H138+I138+J138+K138+L138</f>
        <v>4834</v>
      </c>
      <c r="N138" s="27">
        <f t="shared" ref="N138" si="63">+G138-M138</f>
        <v>45166</v>
      </c>
      <c r="O138" s="10"/>
    </row>
    <row r="139" spans="1:15" s="17" customFormat="1" x14ac:dyDescent="0.25">
      <c r="A139" s="59">
        <v>129</v>
      </c>
      <c r="B139" s="26" t="s">
        <v>219</v>
      </c>
      <c r="C139" s="26" t="s">
        <v>3</v>
      </c>
      <c r="D139" s="26" t="s">
        <v>125</v>
      </c>
      <c r="E139" s="9" t="s">
        <v>8</v>
      </c>
      <c r="F139" s="9" t="s">
        <v>103</v>
      </c>
      <c r="G139" s="46">
        <v>50000</v>
      </c>
      <c r="H139" s="29">
        <v>25</v>
      </c>
      <c r="I139" s="27">
        <v>1854</v>
      </c>
      <c r="J139" s="27">
        <v>1435</v>
      </c>
      <c r="K139" s="27">
        <v>1520</v>
      </c>
      <c r="L139" s="27"/>
      <c r="M139" s="27">
        <f t="shared" ref="M139" si="64">+H139+I139+J139+K139+L139</f>
        <v>4834</v>
      </c>
      <c r="N139" s="27">
        <f t="shared" ref="N139" si="65">+G139-M139</f>
        <v>45166</v>
      </c>
      <c r="O139" s="10"/>
    </row>
    <row r="140" spans="1:15" s="17" customFormat="1" x14ac:dyDescent="0.25">
      <c r="A140" s="59">
        <v>130</v>
      </c>
      <c r="B140" s="59" t="s">
        <v>149</v>
      </c>
      <c r="C140" s="26" t="s">
        <v>3</v>
      </c>
      <c r="D140" s="26" t="s">
        <v>125</v>
      </c>
      <c r="E140" s="9" t="s">
        <v>8</v>
      </c>
      <c r="F140" s="9" t="s">
        <v>103</v>
      </c>
      <c r="G140" s="46">
        <v>50000</v>
      </c>
      <c r="H140" s="29">
        <v>25</v>
      </c>
      <c r="I140" s="27">
        <v>1854</v>
      </c>
      <c r="J140" s="27">
        <v>1435</v>
      </c>
      <c r="K140" s="27">
        <v>1520</v>
      </c>
      <c r="L140" s="27"/>
      <c r="M140" s="27">
        <f t="shared" si="36"/>
        <v>4834</v>
      </c>
      <c r="N140" s="27">
        <f t="shared" si="37"/>
        <v>45166</v>
      </c>
      <c r="O140" s="10"/>
    </row>
    <row r="141" spans="1:15" s="17" customFormat="1" x14ac:dyDescent="0.25">
      <c r="A141" s="59">
        <v>131</v>
      </c>
      <c r="B141" s="59" t="s">
        <v>206</v>
      </c>
      <c r="C141" s="26" t="s">
        <v>153</v>
      </c>
      <c r="D141" s="26" t="s">
        <v>129</v>
      </c>
      <c r="E141" s="9" t="s">
        <v>9</v>
      </c>
      <c r="F141" s="9" t="s">
        <v>103</v>
      </c>
      <c r="G141" s="60">
        <v>125000</v>
      </c>
      <c r="H141" s="28">
        <v>25</v>
      </c>
      <c r="I141" s="58">
        <v>17985.990000000002</v>
      </c>
      <c r="J141" s="58">
        <v>3587.5</v>
      </c>
      <c r="K141" s="58">
        <v>3800</v>
      </c>
      <c r="L141" s="58"/>
      <c r="M141" s="27">
        <f t="shared" ref="M141" si="66">+H141+I141+J141+K141+L141</f>
        <v>25398.49</v>
      </c>
      <c r="N141" s="27">
        <f t="shared" ref="N141" si="67">+G141-M141</f>
        <v>99601.51</v>
      </c>
      <c r="O141" s="10"/>
    </row>
    <row r="142" spans="1:15" s="17" customFormat="1" x14ac:dyDescent="0.25">
      <c r="A142" s="59">
        <v>132</v>
      </c>
      <c r="B142" s="26" t="s">
        <v>72</v>
      </c>
      <c r="C142" s="26" t="s">
        <v>3</v>
      </c>
      <c r="D142" s="26" t="s">
        <v>129</v>
      </c>
      <c r="E142" s="9" t="s">
        <v>9</v>
      </c>
      <c r="F142" s="9" t="s">
        <v>103</v>
      </c>
      <c r="G142" s="46">
        <v>50000</v>
      </c>
      <c r="H142" s="29">
        <v>25</v>
      </c>
      <c r="I142" s="27">
        <v>1854</v>
      </c>
      <c r="J142" s="27">
        <v>1435</v>
      </c>
      <c r="K142" s="27">
        <v>1520</v>
      </c>
      <c r="L142" s="27"/>
      <c r="M142" s="27">
        <f t="shared" si="36"/>
        <v>4834</v>
      </c>
      <c r="N142" s="27">
        <f t="shared" si="37"/>
        <v>45166</v>
      </c>
      <c r="O142" s="10"/>
    </row>
    <row r="143" spans="1:15" s="17" customFormat="1" x14ac:dyDescent="0.25">
      <c r="A143" s="59">
        <v>133</v>
      </c>
      <c r="B143" s="26" t="s">
        <v>75</v>
      </c>
      <c r="C143" s="26" t="s">
        <v>15</v>
      </c>
      <c r="D143" s="26" t="s">
        <v>129</v>
      </c>
      <c r="E143" s="9" t="s">
        <v>8</v>
      </c>
      <c r="F143" s="9" t="s">
        <v>103</v>
      </c>
      <c r="G143" s="46">
        <v>50000</v>
      </c>
      <c r="H143" s="29">
        <v>25</v>
      </c>
      <c r="I143" s="27">
        <v>1854</v>
      </c>
      <c r="J143" s="27">
        <v>1435</v>
      </c>
      <c r="K143" s="27">
        <v>1520</v>
      </c>
      <c r="L143" s="27"/>
      <c r="M143" s="27">
        <f t="shared" si="36"/>
        <v>4834</v>
      </c>
      <c r="N143" s="27">
        <f t="shared" si="37"/>
        <v>45166</v>
      </c>
      <c r="O143" s="10"/>
    </row>
    <row r="144" spans="1:15" s="17" customFormat="1" x14ac:dyDescent="0.25">
      <c r="A144" s="59">
        <v>134</v>
      </c>
      <c r="B144" s="26" t="s">
        <v>135</v>
      </c>
      <c r="C144" s="26" t="s">
        <v>3</v>
      </c>
      <c r="D144" s="26" t="s">
        <v>129</v>
      </c>
      <c r="E144" s="9" t="s">
        <v>9</v>
      </c>
      <c r="F144" s="9" t="s">
        <v>103</v>
      </c>
      <c r="G144" s="46">
        <v>60000</v>
      </c>
      <c r="H144" s="29">
        <v>25</v>
      </c>
      <c r="I144" s="58">
        <v>3486.68</v>
      </c>
      <c r="J144" s="58">
        <v>1722</v>
      </c>
      <c r="K144" s="58">
        <v>1824</v>
      </c>
      <c r="L144" s="27"/>
      <c r="M144" s="27">
        <f t="shared" si="36"/>
        <v>7057.68</v>
      </c>
      <c r="N144" s="27">
        <f t="shared" si="37"/>
        <v>52942.32</v>
      </c>
      <c r="O144" s="10"/>
    </row>
    <row r="145" spans="1:15" s="17" customFormat="1" x14ac:dyDescent="0.25">
      <c r="A145" s="59">
        <v>135</v>
      </c>
      <c r="B145" s="26" t="s">
        <v>163</v>
      </c>
      <c r="C145" s="26" t="s">
        <v>3</v>
      </c>
      <c r="D145" s="26" t="s">
        <v>129</v>
      </c>
      <c r="E145" s="9" t="s">
        <v>8</v>
      </c>
      <c r="F145" s="9" t="s">
        <v>103</v>
      </c>
      <c r="G145" s="46">
        <v>50000</v>
      </c>
      <c r="H145" s="29">
        <v>25</v>
      </c>
      <c r="I145" s="58">
        <v>0</v>
      </c>
      <c r="J145" s="58">
        <v>1435</v>
      </c>
      <c r="K145" s="58">
        <v>1520</v>
      </c>
      <c r="L145" s="27"/>
      <c r="M145" s="27">
        <f t="shared" si="36"/>
        <v>2980</v>
      </c>
      <c r="N145" s="27">
        <f t="shared" si="37"/>
        <v>47020</v>
      </c>
      <c r="O145" s="10"/>
    </row>
    <row r="146" spans="1:15" s="17" customFormat="1" x14ac:dyDescent="0.25">
      <c r="A146" s="59">
        <v>136</v>
      </c>
      <c r="B146" s="59" t="s">
        <v>166</v>
      </c>
      <c r="C146" s="26" t="s">
        <v>3</v>
      </c>
      <c r="D146" s="26" t="s">
        <v>129</v>
      </c>
      <c r="E146" s="9" t="s">
        <v>9</v>
      </c>
      <c r="F146" s="9" t="s">
        <v>103</v>
      </c>
      <c r="G146" s="46">
        <v>50000</v>
      </c>
      <c r="H146" s="29">
        <v>25</v>
      </c>
      <c r="I146" s="58">
        <v>1854</v>
      </c>
      <c r="J146" s="58">
        <v>1435</v>
      </c>
      <c r="K146" s="58">
        <v>1520</v>
      </c>
      <c r="L146" s="27"/>
      <c r="M146" s="27">
        <f t="shared" si="36"/>
        <v>4834</v>
      </c>
      <c r="N146" s="27">
        <f t="shared" si="37"/>
        <v>45166</v>
      </c>
      <c r="O146" s="10"/>
    </row>
    <row r="147" spans="1:15" s="17" customFormat="1" x14ac:dyDescent="0.25">
      <c r="A147" s="59">
        <v>137</v>
      </c>
      <c r="B147" s="26" t="s">
        <v>171</v>
      </c>
      <c r="C147" s="59" t="s">
        <v>3</v>
      </c>
      <c r="D147" s="26" t="s">
        <v>129</v>
      </c>
      <c r="E147" s="9" t="s">
        <v>8</v>
      </c>
      <c r="F147" s="9" t="s">
        <v>103</v>
      </c>
      <c r="G147" s="46">
        <v>50000</v>
      </c>
      <c r="H147" s="29">
        <v>25</v>
      </c>
      <c r="I147" s="58">
        <v>1854</v>
      </c>
      <c r="J147" s="27">
        <v>1435</v>
      </c>
      <c r="K147" s="27">
        <v>1520</v>
      </c>
      <c r="L147" s="27"/>
      <c r="M147" s="27">
        <f t="shared" si="36"/>
        <v>4834</v>
      </c>
      <c r="N147" s="27">
        <f t="shared" si="37"/>
        <v>45166</v>
      </c>
      <c r="O147" s="10"/>
    </row>
    <row r="148" spans="1:15" s="17" customFormat="1" x14ac:dyDescent="0.25">
      <c r="A148" s="59">
        <v>138</v>
      </c>
      <c r="B148" s="26" t="s">
        <v>173</v>
      </c>
      <c r="C148" s="59" t="s">
        <v>3</v>
      </c>
      <c r="D148" s="26" t="s">
        <v>129</v>
      </c>
      <c r="E148" s="9" t="s">
        <v>8</v>
      </c>
      <c r="F148" s="9" t="s">
        <v>103</v>
      </c>
      <c r="G148" s="46">
        <v>50000</v>
      </c>
      <c r="H148" s="29">
        <v>25</v>
      </c>
      <c r="I148" s="58">
        <v>1854</v>
      </c>
      <c r="J148" s="27">
        <v>1435</v>
      </c>
      <c r="K148" s="27">
        <v>1520</v>
      </c>
      <c r="L148" s="27"/>
      <c r="M148" s="27">
        <f t="shared" si="36"/>
        <v>4834</v>
      </c>
      <c r="N148" s="27">
        <f t="shared" si="37"/>
        <v>45166</v>
      </c>
      <c r="O148" s="10"/>
    </row>
    <row r="149" spans="1:15" s="17" customFormat="1" x14ac:dyDescent="0.25">
      <c r="A149" s="59">
        <v>139</v>
      </c>
      <c r="B149" s="26" t="s">
        <v>227</v>
      </c>
      <c r="C149" s="59" t="s">
        <v>94</v>
      </c>
      <c r="D149" s="26" t="s">
        <v>129</v>
      </c>
      <c r="E149" s="9" t="s">
        <v>8</v>
      </c>
      <c r="F149" s="9" t="s">
        <v>103</v>
      </c>
      <c r="G149" s="46">
        <v>50000</v>
      </c>
      <c r="H149" s="29">
        <v>25</v>
      </c>
      <c r="I149" s="41">
        <v>1339.36</v>
      </c>
      <c r="J149" s="27">
        <v>1435</v>
      </c>
      <c r="K149" s="27">
        <v>1520</v>
      </c>
      <c r="L149" s="27">
        <v>3430.92</v>
      </c>
      <c r="M149" s="27">
        <f t="shared" ref="M149" si="68">+H149+I149+J149+K149+L149</f>
        <v>7750.28</v>
      </c>
      <c r="N149" s="27">
        <f t="shared" ref="N149" si="69">+G149-M149</f>
        <v>42249.72</v>
      </c>
      <c r="O149" s="10"/>
    </row>
    <row r="150" spans="1:15" s="17" customFormat="1" x14ac:dyDescent="0.25">
      <c r="A150" s="59">
        <v>140</v>
      </c>
      <c r="B150" s="26" t="s">
        <v>152</v>
      </c>
      <c r="C150" s="59" t="s">
        <v>153</v>
      </c>
      <c r="D150" s="26" t="s">
        <v>126</v>
      </c>
      <c r="E150" s="9" t="s">
        <v>9</v>
      </c>
      <c r="F150" s="9" t="s">
        <v>103</v>
      </c>
      <c r="G150" s="60">
        <v>160000</v>
      </c>
      <c r="H150" s="29">
        <v>25</v>
      </c>
      <c r="I150" s="58">
        <v>26218.87</v>
      </c>
      <c r="J150" s="58">
        <v>4592</v>
      </c>
      <c r="K150" s="58">
        <v>4864</v>
      </c>
      <c r="L150" s="27"/>
      <c r="M150" s="27">
        <f t="shared" ref="M150" si="70">+H150+I150+J150+K150+L150</f>
        <v>35699.869999999995</v>
      </c>
      <c r="N150" s="27">
        <f t="shared" ref="N150" si="71">+G150-M150</f>
        <v>124300.13</v>
      </c>
      <c r="O150" s="10"/>
    </row>
    <row r="151" spans="1:15" s="17" customFormat="1" x14ac:dyDescent="0.25">
      <c r="A151" s="59">
        <v>141</v>
      </c>
      <c r="B151" s="33" t="s">
        <v>27</v>
      </c>
      <c r="C151" s="26" t="s">
        <v>2</v>
      </c>
      <c r="D151" s="26" t="s">
        <v>126</v>
      </c>
      <c r="E151" s="34" t="s">
        <v>8</v>
      </c>
      <c r="F151" s="9" t="s">
        <v>103</v>
      </c>
      <c r="G151" s="60">
        <v>75000</v>
      </c>
      <c r="H151" s="35">
        <v>25</v>
      </c>
      <c r="I151" s="36">
        <v>6309.38</v>
      </c>
      <c r="J151" s="58">
        <v>2152.5</v>
      </c>
      <c r="K151" s="58">
        <v>2280</v>
      </c>
      <c r="L151" s="36"/>
      <c r="M151" s="27">
        <f t="shared" si="36"/>
        <v>10766.880000000001</v>
      </c>
      <c r="N151" s="27">
        <f t="shared" si="37"/>
        <v>64233.119999999995</v>
      </c>
      <c r="O151" s="10"/>
    </row>
    <row r="152" spans="1:15" s="17" customFormat="1" ht="14.25" customHeight="1" x14ac:dyDescent="0.25">
      <c r="A152" s="59">
        <v>142</v>
      </c>
      <c r="B152" s="26" t="s">
        <v>99</v>
      </c>
      <c r="C152" s="26" t="s">
        <v>4</v>
      </c>
      <c r="D152" s="26" t="s">
        <v>126</v>
      </c>
      <c r="E152" s="9" t="s">
        <v>9</v>
      </c>
      <c r="F152" s="9" t="s">
        <v>103</v>
      </c>
      <c r="G152" s="46">
        <v>50000</v>
      </c>
      <c r="H152" s="29">
        <v>25</v>
      </c>
      <c r="I152" s="27">
        <v>1854</v>
      </c>
      <c r="J152" s="27">
        <v>1435</v>
      </c>
      <c r="K152" s="27">
        <v>1520</v>
      </c>
      <c r="L152" s="27"/>
      <c r="M152" s="27">
        <f>+H152+I152+J152+K152+L152</f>
        <v>4834</v>
      </c>
      <c r="N152" s="27">
        <f>+G152-M152</f>
        <v>45166</v>
      </c>
      <c r="O152" s="10"/>
    </row>
    <row r="153" spans="1:15" s="17" customFormat="1" x14ac:dyDescent="0.25">
      <c r="A153" s="59">
        <v>143</v>
      </c>
      <c r="B153" s="26" t="s">
        <v>62</v>
      </c>
      <c r="C153" s="26" t="s">
        <v>56</v>
      </c>
      <c r="D153" s="26" t="s">
        <v>126</v>
      </c>
      <c r="E153" s="9" t="s">
        <v>9</v>
      </c>
      <c r="F153" s="9" t="s">
        <v>103</v>
      </c>
      <c r="G153" s="46">
        <v>50000</v>
      </c>
      <c r="H153" s="29">
        <v>25</v>
      </c>
      <c r="I153" s="27">
        <v>1854</v>
      </c>
      <c r="J153" s="27">
        <v>1435</v>
      </c>
      <c r="K153" s="27">
        <v>1520</v>
      </c>
      <c r="L153" s="27"/>
      <c r="M153" s="27">
        <f t="shared" si="36"/>
        <v>4834</v>
      </c>
      <c r="N153" s="27">
        <f t="shared" si="37"/>
        <v>45166</v>
      </c>
      <c r="O153" s="10"/>
    </row>
    <row r="154" spans="1:15" s="17" customFormat="1" x14ac:dyDescent="0.25">
      <c r="A154" s="59">
        <v>144</v>
      </c>
      <c r="B154" s="26" t="s">
        <v>76</v>
      </c>
      <c r="C154" s="26" t="s">
        <v>2</v>
      </c>
      <c r="D154" s="26" t="s">
        <v>131</v>
      </c>
      <c r="E154" s="9" t="s">
        <v>9</v>
      </c>
      <c r="F154" s="9" t="s">
        <v>103</v>
      </c>
      <c r="G154" s="46">
        <v>60000</v>
      </c>
      <c r="H154" s="29">
        <v>25</v>
      </c>
      <c r="I154" s="27">
        <v>3486.68</v>
      </c>
      <c r="J154" s="27">
        <v>1722</v>
      </c>
      <c r="K154" s="27">
        <v>1824</v>
      </c>
      <c r="L154" s="27"/>
      <c r="M154" s="27">
        <f t="shared" si="36"/>
        <v>7057.68</v>
      </c>
      <c r="N154" s="27">
        <f t="shared" si="37"/>
        <v>52942.32</v>
      </c>
      <c r="O154" s="10"/>
    </row>
    <row r="155" spans="1:15" s="17" customFormat="1" x14ac:dyDescent="0.25">
      <c r="A155" s="59">
        <v>145</v>
      </c>
      <c r="B155" s="26" t="s">
        <v>77</v>
      </c>
      <c r="C155" s="26" t="s">
        <v>3</v>
      </c>
      <c r="D155" s="26" t="s">
        <v>131</v>
      </c>
      <c r="E155" s="9" t="s">
        <v>8</v>
      </c>
      <c r="F155" s="9" t="s">
        <v>103</v>
      </c>
      <c r="G155" s="46">
        <v>50000</v>
      </c>
      <c r="H155" s="29">
        <v>25</v>
      </c>
      <c r="I155" s="58">
        <v>1854</v>
      </c>
      <c r="J155" s="27">
        <v>1435</v>
      </c>
      <c r="K155" s="27">
        <v>1520</v>
      </c>
      <c r="L155" s="44"/>
      <c r="M155" s="27">
        <f t="shared" si="36"/>
        <v>4834</v>
      </c>
      <c r="N155" s="27">
        <f t="shared" si="37"/>
        <v>45166</v>
      </c>
      <c r="O155" s="10"/>
    </row>
    <row r="156" spans="1:15" x14ac:dyDescent="0.25">
      <c r="A156" s="53" t="s">
        <v>216</v>
      </c>
      <c r="B156" s="30"/>
      <c r="C156" s="26"/>
      <c r="D156" s="26"/>
      <c r="E156" s="9"/>
      <c r="F156" s="9"/>
      <c r="G156" s="66">
        <f t="shared" ref="G156:N156" si="72">SUM(G11:G155)</f>
        <v>10058000</v>
      </c>
      <c r="H156" s="67">
        <f t="shared" si="72"/>
        <v>3625</v>
      </c>
      <c r="I156" s="38">
        <f t="shared" si="72"/>
        <v>872122.7500000007</v>
      </c>
      <c r="J156" s="38">
        <f t="shared" si="72"/>
        <v>288664.59999999998</v>
      </c>
      <c r="K156" s="38">
        <f t="shared" si="72"/>
        <v>305763.20000000001</v>
      </c>
      <c r="L156" s="38">
        <f t="shared" si="72"/>
        <v>41171.039999999986</v>
      </c>
      <c r="M156" s="38">
        <f t="shared" si="72"/>
        <v>1502516.8099999975</v>
      </c>
      <c r="N156" s="38">
        <f t="shared" si="72"/>
        <v>8525483.1899999902</v>
      </c>
      <c r="O156" s="2"/>
    </row>
    <row r="157" spans="1:15" ht="19.5" customHeight="1" x14ac:dyDescent="0.25">
      <c r="A157" s="20"/>
      <c r="B157" s="10"/>
      <c r="C157" s="11"/>
      <c r="D157" s="11"/>
      <c r="E157" s="12"/>
      <c r="F157" s="13"/>
      <c r="G157" s="14"/>
      <c r="H157" s="40"/>
      <c r="I157" s="14"/>
      <c r="J157" s="14"/>
      <c r="K157" s="14"/>
      <c r="L157" s="14"/>
      <c r="M157" s="14"/>
      <c r="N157" s="14"/>
      <c r="O157" s="2"/>
    </row>
    <row r="158" spans="1:15" ht="19.5" customHeight="1" x14ac:dyDescent="0.25">
      <c r="A158" s="20"/>
      <c r="B158" s="10"/>
      <c r="C158" s="11"/>
      <c r="D158" s="11"/>
      <c r="E158" s="12"/>
      <c r="F158" s="13"/>
      <c r="G158" s="14"/>
      <c r="H158" s="15"/>
      <c r="I158" s="14"/>
      <c r="J158" s="14"/>
      <c r="K158" s="14"/>
      <c r="L158" s="14"/>
      <c r="M158" s="14"/>
      <c r="N158" s="14"/>
      <c r="O158" s="2"/>
    </row>
    <row r="159" spans="1:15" ht="19.5" customHeight="1" x14ac:dyDescent="0.25">
      <c r="A159" s="20"/>
      <c r="B159" s="10"/>
      <c r="C159" s="11"/>
      <c r="D159" s="11"/>
      <c r="E159" s="12"/>
      <c r="F159" s="13"/>
      <c r="G159" s="14"/>
      <c r="H159" s="15"/>
      <c r="I159" s="14"/>
      <c r="J159" s="14"/>
      <c r="K159" s="14"/>
      <c r="L159" s="14"/>
      <c r="M159" s="14"/>
      <c r="N159" s="14"/>
      <c r="O159" s="2"/>
    </row>
    <row r="160" spans="1:15" ht="19.5" customHeight="1" x14ac:dyDescent="0.25">
      <c r="A160" s="20"/>
      <c r="B160" s="10"/>
      <c r="C160" s="11"/>
      <c r="D160" s="11"/>
      <c r="E160" s="12"/>
      <c r="F160" s="13"/>
      <c r="G160" s="14"/>
      <c r="H160" s="15"/>
      <c r="J160" s="14"/>
      <c r="K160" s="14"/>
      <c r="L160" s="14"/>
      <c r="M160" s="14"/>
      <c r="N160" s="14"/>
      <c r="O160" s="2"/>
    </row>
    <row r="161" spans="1:15" ht="19.5" customHeight="1" x14ac:dyDescent="0.25">
      <c r="A161" s="20"/>
      <c r="B161" s="10"/>
      <c r="C161" s="11"/>
      <c r="D161" s="11"/>
      <c r="E161" s="12"/>
      <c r="F161" s="13"/>
      <c r="G161" s="14"/>
      <c r="H161" s="15"/>
      <c r="J161" s="14"/>
      <c r="K161" s="14"/>
      <c r="L161" s="14"/>
      <c r="M161" s="14"/>
      <c r="N161" s="14"/>
      <c r="O161" s="2"/>
    </row>
    <row r="162" spans="1:15" ht="11.25" customHeight="1" x14ac:dyDescent="0.25">
      <c r="A162" s="20"/>
      <c r="B162" s="10"/>
      <c r="C162" s="11"/>
      <c r="D162" s="11"/>
      <c r="E162" s="12"/>
      <c r="F162" s="13"/>
      <c r="G162" s="14"/>
      <c r="H162" s="23"/>
      <c r="I162" s="23"/>
      <c r="J162" s="23"/>
      <c r="K162" s="23"/>
      <c r="L162" s="23"/>
      <c r="M162" s="23"/>
      <c r="N162" s="23"/>
      <c r="O162" s="2"/>
    </row>
    <row r="163" spans="1:15" ht="15.75" customHeight="1" x14ac:dyDescent="0.25">
      <c r="A163" s="20"/>
      <c r="B163" s="10"/>
      <c r="C163" s="11"/>
      <c r="D163" s="11"/>
      <c r="E163" s="12"/>
      <c r="F163" s="13"/>
      <c r="G163" s="14"/>
      <c r="H163" s="23"/>
      <c r="I163" s="68" t="s">
        <v>204</v>
      </c>
      <c r="J163" s="68"/>
      <c r="K163" s="25"/>
      <c r="L163" s="25" t="s">
        <v>158</v>
      </c>
      <c r="M163" s="25"/>
      <c r="N163" s="25" t="s">
        <v>159</v>
      </c>
      <c r="O163" s="2"/>
    </row>
    <row r="164" spans="1:15" ht="21.75" customHeight="1" x14ac:dyDescent="0.25">
      <c r="D164" t="s">
        <v>145</v>
      </c>
      <c r="G164" s="16"/>
      <c r="H164" s="23"/>
      <c r="I164" s="69" t="s">
        <v>160</v>
      </c>
      <c r="J164" s="69"/>
      <c r="K164" s="23"/>
      <c r="L164" s="23" t="s">
        <v>161</v>
      </c>
      <c r="M164" s="23"/>
      <c r="N164" s="23" t="s">
        <v>162</v>
      </c>
      <c r="O164" s="16"/>
    </row>
    <row r="165" spans="1:15" x14ac:dyDescent="0.25">
      <c r="B165" s="49"/>
      <c r="E165" t="s">
        <v>145</v>
      </c>
      <c r="F165" s="6"/>
      <c r="G165" s="16"/>
      <c r="H165" s="24"/>
      <c r="I165" s="19"/>
      <c r="J165" s="19"/>
      <c r="K165" s="19"/>
      <c r="L165" s="19"/>
      <c r="M165" s="19"/>
      <c r="N165" s="24"/>
      <c r="O165" s="16"/>
    </row>
    <row r="166" spans="1:15" x14ac:dyDescent="0.25">
      <c r="B166" s="49"/>
      <c r="F166" s="7"/>
      <c r="H166" s="24"/>
      <c r="I166" s="24"/>
      <c r="J166" s="63"/>
      <c r="K166" s="63"/>
      <c r="L166" s="63"/>
      <c r="M166" s="24"/>
      <c r="N166" s="24"/>
    </row>
    <row r="167" spans="1:15" x14ac:dyDescent="0.25">
      <c r="B167" s="49"/>
      <c r="F167" s="7"/>
      <c r="G167" s="8"/>
      <c r="H167" s="7"/>
      <c r="I167" s="7"/>
      <c r="J167" s="8"/>
      <c r="K167" s="7"/>
      <c r="L167" s="8"/>
      <c r="M167" s="8"/>
    </row>
    <row r="168" spans="1:15" x14ac:dyDescent="0.25">
      <c r="B168" s="49"/>
    </row>
    <row r="169" spans="1:15" x14ac:dyDescent="0.25">
      <c r="G169" s="3"/>
      <c r="H169" s="4"/>
      <c r="I169" s="3"/>
      <c r="J169" s="5"/>
      <c r="K169" s="3"/>
      <c r="M169" s="3"/>
      <c r="N169" s="3"/>
    </row>
    <row r="170" spans="1:15" x14ac:dyDescent="0.25">
      <c r="G170" s="3"/>
      <c r="H170" s="4"/>
      <c r="J170" s="5"/>
      <c r="K170" s="5"/>
      <c r="L170" s="3"/>
      <c r="M170" s="3"/>
      <c r="N170" s="3"/>
    </row>
    <row r="171" spans="1:15" x14ac:dyDescent="0.25">
      <c r="G171" s="3"/>
      <c r="H171" s="4"/>
      <c r="L171" s="3"/>
      <c r="M171" s="3"/>
      <c r="N171" s="3"/>
    </row>
    <row r="172" spans="1:15" x14ac:dyDescent="0.25">
      <c r="C172" s="17"/>
      <c r="D172" s="17"/>
      <c r="E172" s="17"/>
      <c r="F172" s="17"/>
      <c r="G172" s="51"/>
      <c r="H172" s="50"/>
      <c r="I172" s="17"/>
      <c r="J172" s="17"/>
      <c r="K172" s="17"/>
      <c r="L172" s="51"/>
      <c r="M172" s="3"/>
      <c r="N172" s="3"/>
    </row>
    <row r="173" spans="1:15" x14ac:dyDescent="0.25">
      <c r="C173" s="49"/>
      <c r="D173" s="41"/>
      <c r="E173" s="17"/>
      <c r="F173" s="49"/>
      <c r="G173" s="17"/>
      <c r="H173" s="41"/>
      <c r="I173" s="49"/>
      <c r="J173" s="41"/>
      <c r="K173" s="17"/>
      <c r="L173" s="17"/>
    </row>
    <row r="174" spans="1:15" x14ac:dyDescent="0.25">
      <c r="C174" s="49"/>
      <c r="D174" s="52"/>
      <c r="E174" s="17"/>
      <c r="F174" s="49"/>
      <c r="G174" s="17"/>
      <c r="H174" s="52"/>
      <c r="I174" s="49"/>
      <c r="J174" s="52"/>
      <c r="K174" s="17"/>
      <c r="L174" s="17"/>
    </row>
    <row r="175" spans="1:15" x14ac:dyDescent="0.25">
      <c r="C175" s="49"/>
      <c r="D175" s="52"/>
      <c r="E175" s="17"/>
      <c r="F175" s="49"/>
      <c r="G175" s="17"/>
      <c r="H175" s="52"/>
      <c r="I175" s="49"/>
      <c r="J175" s="52"/>
      <c r="K175" s="17"/>
      <c r="L175" s="17"/>
    </row>
    <row r="176" spans="1:15" x14ac:dyDescent="0.25">
      <c r="C176" s="49"/>
      <c r="D176" s="52"/>
      <c r="E176" s="17"/>
      <c r="F176" s="49"/>
      <c r="G176" s="17"/>
      <c r="H176" s="52"/>
      <c r="I176" s="49"/>
      <c r="J176" s="52"/>
      <c r="K176" s="17"/>
      <c r="L176" s="17"/>
    </row>
    <row r="177" spans="3:12" ht="15.75" x14ac:dyDescent="0.25">
      <c r="C177" s="49"/>
      <c r="D177" s="52"/>
      <c r="E177" s="17"/>
      <c r="F177" s="49"/>
      <c r="G177" s="17"/>
      <c r="H177" s="45"/>
      <c r="I177" s="49"/>
      <c r="J177" s="45"/>
      <c r="K177" s="17"/>
      <c r="L177" s="17"/>
    </row>
    <row r="178" spans="3:12" ht="15.75" x14ac:dyDescent="0.25">
      <c r="C178" s="49"/>
      <c r="D178" s="45"/>
      <c r="E178" s="17"/>
      <c r="F178" s="49"/>
      <c r="G178" s="17"/>
      <c r="H178" s="52"/>
      <c r="I178" s="49"/>
      <c r="J178" s="52"/>
      <c r="K178" s="17"/>
      <c r="L178" s="17"/>
    </row>
    <row r="179" spans="3:12" x14ac:dyDescent="0.25">
      <c r="C179" s="49"/>
      <c r="D179" s="52"/>
      <c r="E179" s="17"/>
      <c r="F179" s="49"/>
      <c r="G179" s="17"/>
      <c r="H179" s="41"/>
      <c r="I179" s="49"/>
      <c r="J179" s="41"/>
      <c r="K179" s="17"/>
      <c r="L179" s="17"/>
    </row>
    <row r="180" spans="3:12" x14ac:dyDescent="0.25">
      <c r="C180" s="49"/>
      <c r="D180" s="41"/>
      <c r="E180" s="17"/>
      <c r="F180" s="49"/>
      <c r="G180" s="17"/>
      <c r="H180" s="52"/>
      <c r="I180" s="49"/>
      <c r="J180" s="52"/>
      <c r="K180" s="17"/>
      <c r="L180" s="17"/>
    </row>
    <row r="181" spans="3:12" x14ac:dyDescent="0.25">
      <c r="C181" s="49"/>
      <c r="D181" s="52"/>
      <c r="E181" s="17"/>
      <c r="F181" s="49"/>
      <c r="G181" s="17"/>
      <c r="H181" s="52"/>
      <c r="I181" s="49"/>
      <c r="J181" s="52"/>
      <c r="K181" s="17"/>
      <c r="L181" s="17"/>
    </row>
    <row r="182" spans="3:12" x14ac:dyDescent="0.25">
      <c r="C182" s="49"/>
      <c r="D182" s="52"/>
      <c r="E182" s="17"/>
      <c r="F182" s="49"/>
      <c r="G182" s="17"/>
      <c r="H182" s="52"/>
      <c r="I182" s="49"/>
      <c r="J182" s="52"/>
      <c r="K182" s="17"/>
      <c r="L182" s="17"/>
    </row>
    <row r="183" spans="3:12" x14ac:dyDescent="0.25">
      <c r="C183" s="49"/>
      <c r="D183" s="52"/>
      <c r="E183" s="17"/>
      <c r="F183" s="49"/>
      <c r="G183" s="17"/>
      <c r="H183" s="52"/>
      <c r="I183" s="49"/>
      <c r="J183" s="52"/>
      <c r="K183" s="17"/>
      <c r="L183" s="17"/>
    </row>
    <row r="184" spans="3:12" x14ac:dyDescent="0.25">
      <c r="C184" s="49"/>
      <c r="D184" s="52"/>
      <c r="E184" s="17"/>
      <c r="F184" s="49"/>
      <c r="G184" s="17"/>
      <c r="H184" s="52"/>
      <c r="I184" s="49"/>
      <c r="J184" s="52"/>
      <c r="K184" s="17"/>
      <c r="L184" s="17"/>
    </row>
    <row r="185" spans="3:12" x14ac:dyDescent="0.25">
      <c r="C185" s="49"/>
      <c r="D185" s="52"/>
      <c r="E185" s="17"/>
      <c r="F185" s="49"/>
      <c r="G185" s="17"/>
      <c r="H185" s="52"/>
      <c r="I185" s="49"/>
      <c r="J185" s="52"/>
      <c r="K185" s="17"/>
      <c r="L185" s="17"/>
    </row>
    <row r="186" spans="3:12" x14ac:dyDescent="0.25">
      <c r="C186" s="49"/>
      <c r="D186" s="52"/>
      <c r="E186" s="17"/>
      <c r="F186" s="49"/>
      <c r="G186" s="17"/>
      <c r="H186" s="52"/>
      <c r="I186" s="49"/>
      <c r="J186" s="52"/>
      <c r="K186" s="17"/>
      <c r="L186" s="17"/>
    </row>
    <row r="187" spans="3:12" x14ac:dyDescent="0.25">
      <c r="C187" s="49"/>
      <c r="D187" s="52"/>
      <c r="E187" s="17"/>
      <c r="F187" s="49"/>
      <c r="G187" s="17"/>
      <c r="H187" s="52"/>
      <c r="I187" s="49"/>
      <c r="J187" s="52"/>
      <c r="K187" s="17"/>
      <c r="L187" s="17"/>
    </row>
    <row r="188" spans="3:12" x14ac:dyDescent="0.25">
      <c r="C188" s="49"/>
      <c r="D188" s="52"/>
      <c r="E188" s="17"/>
      <c r="F188" s="49"/>
      <c r="G188" s="17"/>
      <c r="H188" s="52"/>
      <c r="I188" s="49"/>
      <c r="J188" s="52"/>
      <c r="K188" s="17"/>
      <c r="L188" s="17"/>
    </row>
    <row r="189" spans="3:12" x14ac:dyDescent="0.25">
      <c r="C189" s="49"/>
      <c r="D189" s="52"/>
      <c r="E189" s="17"/>
      <c r="F189" s="17"/>
      <c r="G189" s="17"/>
      <c r="H189" s="17"/>
      <c r="I189" s="49"/>
      <c r="J189" s="52"/>
      <c r="K189" s="17"/>
      <c r="L189" s="17"/>
    </row>
    <row r="190" spans="3:1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3:12" x14ac:dyDescent="0.25"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3:12" x14ac:dyDescent="0.25"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</sheetData>
  <mergeCells count="6">
    <mergeCell ref="J166:L166"/>
    <mergeCell ref="B7:N7"/>
    <mergeCell ref="B8:N8"/>
    <mergeCell ref="A9:N9"/>
    <mergeCell ref="I163:J163"/>
    <mergeCell ref="I164:J164"/>
  </mergeCells>
  <pageMargins left="0.7" right="0.7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SEPTIEMBRE 2025</vt:lpstr>
      <vt:lpstr>'Nomina Temporal SEPTIEMBRE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2025-09-30T19:30:45Z</cp:lastPrinted>
  <dcterms:created xsi:type="dcterms:W3CDTF">2020-12-28T11:49:14Z</dcterms:created>
  <dcterms:modified xsi:type="dcterms:W3CDTF">2025-09-30T19:32:49Z</dcterms:modified>
</cp:coreProperties>
</file>