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AGOSTO\NOMINA DEL PORTAL CORRESPONDIENTES AL MES DE AGOSTO\"/>
    </mc:Choice>
  </mc:AlternateContent>
  <xr:revisionPtr revIDLastSave="0" documentId="13_ncr:1_{71C4E60C-1D59-40D9-A61C-4CE82CC815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INTERINATO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1" l="1"/>
  <c r="J28" i="11"/>
  <c r="I28" i="11"/>
  <c r="H28" i="11"/>
  <c r="G28" i="11"/>
  <c r="N27" i="11"/>
  <c r="M27" i="11"/>
  <c r="N26" i="11"/>
  <c r="M26" i="11"/>
  <c r="N25" i="11"/>
  <c r="M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M18" i="11"/>
  <c r="N17" i="11"/>
  <c r="M17" i="11"/>
  <c r="N16" i="11"/>
  <c r="M16" i="11"/>
  <c r="N15" i="11"/>
  <c r="M15" i="11"/>
  <c r="N14" i="11"/>
  <c r="M14" i="11"/>
  <c r="N13" i="11"/>
  <c r="M13" i="11"/>
  <c r="N12" i="11"/>
  <c r="M12" i="11"/>
  <c r="M28" i="11" l="1"/>
  <c r="N28" i="11"/>
</calcChain>
</file>

<file path=xl/sharedStrings.xml><?xml version="1.0" encoding="utf-8"?>
<sst xmlns="http://schemas.openxmlformats.org/spreadsheetml/2006/main" count="104" uniqueCount="64">
  <si>
    <t>DIRECCIÓN GENERAL DE JUBILACIONES Y PENSIONES A CARGO DEL ESTADO</t>
  </si>
  <si>
    <t>AFP</t>
  </si>
  <si>
    <t>EMPLEADO</t>
  </si>
  <si>
    <t>DEPARTAMENTO</t>
  </si>
  <si>
    <t>GENERO</t>
  </si>
  <si>
    <t>CARGO</t>
  </si>
  <si>
    <t>SFS SALUD ADICIONAL</t>
  </si>
  <si>
    <t>TOTAL DESCUENTOS</t>
  </si>
  <si>
    <t>SUELDO NETO</t>
  </si>
  <si>
    <t>NO</t>
  </si>
  <si>
    <t>SUELDO BRUTO</t>
  </si>
  <si>
    <t>SEGURO VIDA INAVI</t>
  </si>
  <si>
    <t xml:space="preserve"> SEGURO FAMILIAR     SALUD SFS</t>
  </si>
  <si>
    <t>TOTAL</t>
  </si>
  <si>
    <t>CATEGORIA DEL SERVIDOR</t>
  </si>
  <si>
    <t>IMPUESTO SOBRE       LA RENTA  ISR</t>
  </si>
  <si>
    <t xml:space="preserve">ENC.  DE RECURSOS HUMANOS </t>
  </si>
  <si>
    <t>JUAN ROSA</t>
  </si>
  <si>
    <t>DIRECTOR GENERAL</t>
  </si>
  <si>
    <t>CARMEN A.GÓMEZ</t>
  </si>
  <si>
    <t>ENC. DE DEPARTAMENTO FINANCIERO</t>
  </si>
  <si>
    <t>FEMENINO</t>
  </si>
  <si>
    <t>SANTA ORTIZ</t>
  </si>
  <si>
    <t>Correspondiente al mes de AGOSTO 2025</t>
  </si>
  <si>
    <t>Nómina de Sueldos: Empleados de interinato</t>
  </si>
  <si>
    <t>AMBAR CRISTAL GUILLERMO ESCARFULLER</t>
  </si>
  <si>
    <t>SECRETARIA EJECUTIVA</t>
  </si>
  <si>
    <t>DORIS MERCEDES ALCANTARA VALDEZ</t>
  </si>
  <si>
    <t>AUXILIAR ADMINISTRATIVO (A)</t>
  </si>
  <si>
    <t>YOEL EMILIO BOTTIER PEGUERO</t>
  </si>
  <si>
    <t>SUPERVISOR DE EVENTOS</t>
  </si>
  <si>
    <t>JULIO ENMANUEL BATISTA DE LOS SANTO</t>
  </si>
  <si>
    <t>PARALEGAL</t>
  </si>
  <si>
    <t>JULIO CESAR MARTINEZ</t>
  </si>
  <si>
    <t>LUZ MARIELIZA BATISTA ROJAS</t>
  </si>
  <si>
    <t>AIDA PEGUERO RAMOS</t>
  </si>
  <si>
    <t>JENNIFER PAOLA CONCEPCION DISLA</t>
  </si>
  <si>
    <t>SECRETARIA</t>
  </si>
  <si>
    <t>LILIANA CESLYD NUÑEZ PEREZ</t>
  </si>
  <si>
    <t>ANSELMA MARTINEZ NOLASCO</t>
  </si>
  <si>
    <t>PASCUAL ADON HEREDIA</t>
  </si>
  <si>
    <t>BELKYS ALTAGRACIA DIPLAN BUENO</t>
  </si>
  <si>
    <t>KARINA ALTAGRACIA LINARES</t>
  </si>
  <si>
    <t>YENNY RODRIGUEZ LOPEZ</t>
  </si>
  <si>
    <t>TECNICO</t>
  </si>
  <si>
    <t>MELISSA MASSIEL ESCOTO GERMOSEN</t>
  </si>
  <si>
    <t>PERIODISTA</t>
  </si>
  <si>
    <t>CLARIZA DE LA CRUZ DE LA CRUZ</t>
  </si>
  <si>
    <t>DIVISIÓN DE COMUNICACIONES- DGJP</t>
  </si>
  <si>
    <t>DEPARTAMENTO DE PLANIFICACION Y DESARROLLO- DGJP</t>
  </si>
  <si>
    <t>FIJO</t>
  </si>
  <si>
    <t>STATUS SIMPLIFICADO</t>
  </si>
  <si>
    <t>DIVISION DE DESARROLLO INSTITUCIONAL Y CALIDAD EN LA GESTION-DGJP</t>
  </si>
  <si>
    <t>DIVISION DE RECLUTAMIENTO Y SELECCION- DGJP</t>
  </si>
  <si>
    <t>DIVISION DE ORGANIZACION DEL TRABAJO Y COMPENSACION-DGJP</t>
  </si>
  <si>
    <t>DIVISION DE EVALUACION DEL DESEMPEÑO Y CAPACITACION- DGJP</t>
  </si>
  <si>
    <t>DIVISION DE COMPRAS Y CONTRATACIONES- DGJP</t>
  </si>
  <si>
    <t>DEPARTAMENTO FINANCIERO- DGJP</t>
  </si>
  <si>
    <t>DIRECCION DE SERVICIOSY TRAMITES DE PENSIONES-DGJP</t>
  </si>
  <si>
    <t>DIVISION DE ATENCION AL PUBLICO- DGJP</t>
  </si>
  <si>
    <t>DIVISION DE CONTROL DE SOBREVIVENCIA-DGJP</t>
  </si>
  <si>
    <t>CARRERA</t>
  </si>
  <si>
    <t>MASCULINO</t>
  </si>
  <si>
    <t>DIVISION DE CONTROL DE SOBREVIVENCIA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</si>
</sst>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/>
    <xf numFmtId="0" fontId="8" fillId="3" borderId="1" xfId="0" applyFont="1" applyFill="1" applyBorder="1" applyAlignment="1">
      <alignment horizontal="center"/>
    </xf>
    <xf numFmtId="4" fontId="7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3" fontId="9" fillId="3" borderId="1" xfId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right" wrapText="1"/>
    </xf>
    <xf numFmtId="0" fontId="7" fillId="3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/>
    <xf numFmtId="0" fontId="4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433387</xdr:colOff>
      <xdr:row>32</xdr:row>
      <xdr:rowOff>23812</xdr:rowOff>
    </xdr:from>
    <xdr:to>
      <xdr:col>9</xdr:col>
      <xdr:colOff>195262</xdr:colOff>
      <xdr:row>32</xdr:row>
      <xdr:rowOff>33337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78DEA46-EBFB-456C-A056-8DBFD6CA42A8}"/>
            </a:ext>
          </a:extLst>
        </xdr:cNvPr>
        <xdr:cNvCxnSpPr/>
      </xdr:nvCxnSpPr>
      <xdr:spPr>
        <a:xfrm flipV="1">
          <a:off x="12568237" y="10110787"/>
          <a:ext cx="15716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421481</xdr:colOff>
      <xdr:row>31</xdr:row>
      <xdr:rowOff>164306</xdr:rowOff>
    </xdr:from>
    <xdr:to>
      <xdr:col>12</xdr:col>
      <xdr:colOff>250031</xdr:colOff>
      <xdr:row>31</xdr:row>
      <xdr:rowOff>173831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69A29AEC-C691-4581-95F4-FF08EBFA3E04}"/>
            </a:ext>
          </a:extLst>
        </xdr:cNvPr>
        <xdr:cNvCxnSpPr/>
      </xdr:nvCxnSpPr>
      <xdr:spPr>
        <a:xfrm flipV="1">
          <a:off x="15280481" y="10060781"/>
          <a:ext cx="13716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1304925</xdr:colOff>
      <xdr:row>31</xdr:row>
      <xdr:rowOff>171451</xdr:rowOff>
    </xdr:from>
    <xdr:to>
      <xdr:col>14</xdr:col>
      <xdr:colOff>0</xdr:colOff>
      <xdr:row>32</xdr:row>
      <xdr:rowOff>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ACBE4411-BAE4-4958-ABBF-05B2C54AB577}"/>
            </a:ext>
          </a:extLst>
        </xdr:cNvPr>
        <xdr:cNvCxnSpPr/>
      </xdr:nvCxnSpPr>
      <xdr:spPr>
        <a:xfrm flipV="1">
          <a:off x="17706975" y="10067926"/>
          <a:ext cx="1019175" cy="190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1</xdr:row>
      <xdr:rowOff>66675</xdr:rowOff>
    </xdr:from>
    <xdr:to>
      <xdr:col>6</xdr:col>
      <xdr:colOff>107950</xdr:colOff>
      <xdr:row>6</xdr:row>
      <xdr:rowOff>2382</xdr:rowOff>
    </xdr:to>
    <xdr:pic>
      <xdr:nvPicPr>
        <xdr:cNvPr id="7" name="Imagen 6" descr="Logo-DGJP-Outlook">
          <a:extLst>
            <a:ext uri="{FF2B5EF4-FFF2-40B4-BE49-F238E27FC236}">
              <a16:creationId xmlns:a16="http://schemas.microsoft.com/office/drawing/2014/main" id="{901AEA3A-4ED8-4E11-BB26-E965B8D73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257175"/>
          <a:ext cx="1574800" cy="888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F9A4-A178-4C46-A737-3C0078095986}">
  <dimension ref="A7:N34"/>
  <sheetViews>
    <sheetView tabSelected="1" topLeftCell="A12" zoomScaleNormal="100" workbookViewId="0">
      <selection activeCell="E33" sqref="E32:E33"/>
    </sheetView>
  </sheetViews>
  <sheetFormatPr baseColWidth="10" defaultRowHeight="15" x14ac:dyDescent="0.25"/>
  <cols>
    <col min="2" max="2" width="32.7109375" bestFit="1" customWidth="1"/>
    <col min="3" max="3" width="24.28515625" bestFit="1" customWidth="1"/>
    <col min="4" max="4" width="29.5703125" bestFit="1" customWidth="1"/>
    <col min="5" max="5" width="17.7109375" bestFit="1" customWidth="1"/>
    <col min="14" max="14" width="20.42578125" bestFit="1" customWidth="1"/>
  </cols>
  <sheetData>
    <row r="7" spans="1:14" x14ac:dyDescent="0.25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5">
      <c r="A8" s="10" t="s">
        <v>24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5">
      <c r="A9" s="10" t="s">
        <v>23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1" spans="1:14" ht="60" x14ac:dyDescent="0.25">
      <c r="A11" s="4" t="s">
        <v>9</v>
      </c>
      <c r="B11" s="4" t="s">
        <v>2</v>
      </c>
      <c r="C11" s="4" t="s">
        <v>5</v>
      </c>
      <c r="D11" s="4" t="s">
        <v>3</v>
      </c>
      <c r="E11" s="5" t="s">
        <v>14</v>
      </c>
      <c r="F11" s="4" t="s">
        <v>4</v>
      </c>
      <c r="G11" s="5" t="s">
        <v>10</v>
      </c>
      <c r="H11" s="5" t="s">
        <v>11</v>
      </c>
      <c r="I11" s="5" t="s">
        <v>15</v>
      </c>
      <c r="J11" s="4" t="s">
        <v>1</v>
      </c>
      <c r="K11" s="5" t="s">
        <v>12</v>
      </c>
      <c r="L11" s="5" t="s">
        <v>6</v>
      </c>
      <c r="M11" s="5" t="s">
        <v>7</v>
      </c>
      <c r="N11" s="5" t="s">
        <v>8</v>
      </c>
    </row>
    <row r="12" spans="1:14" ht="27" customHeight="1" x14ac:dyDescent="0.25">
      <c r="A12" s="11">
        <v>1</v>
      </c>
      <c r="B12" s="12" t="s">
        <v>25</v>
      </c>
      <c r="C12" s="13" t="s">
        <v>26</v>
      </c>
      <c r="D12" s="14" t="s">
        <v>48</v>
      </c>
      <c r="E12" s="12" t="s">
        <v>51</v>
      </c>
      <c r="F12" s="11" t="s">
        <v>21</v>
      </c>
      <c r="G12" s="15">
        <v>8000</v>
      </c>
      <c r="H12" s="16">
        <v>0</v>
      </c>
      <c r="I12" s="13">
        <v>0</v>
      </c>
      <c r="J12" s="13">
        <v>229.6</v>
      </c>
      <c r="K12" s="13">
        <v>243.2</v>
      </c>
      <c r="L12" s="17"/>
      <c r="M12" s="18">
        <f>H12+I12+J12+K12</f>
        <v>472.79999999999995</v>
      </c>
      <c r="N12" s="18">
        <f>G12-H12-I12-J12-K12</f>
        <v>7527.2</v>
      </c>
    </row>
    <row r="13" spans="1:14" ht="23.25" x14ac:dyDescent="0.25">
      <c r="A13" s="11">
        <v>2</v>
      </c>
      <c r="B13" s="13" t="s">
        <v>27</v>
      </c>
      <c r="C13" s="13" t="s">
        <v>28</v>
      </c>
      <c r="D13" s="19" t="s">
        <v>49</v>
      </c>
      <c r="E13" s="12" t="s">
        <v>50</v>
      </c>
      <c r="F13" s="11" t="s">
        <v>21</v>
      </c>
      <c r="G13" s="15">
        <v>20000</v>
      </c>
      <c r="H13" s="16">
        <v>0</v>
      </c>
      <c r="I13" s="15">
        <v>1596.68</v>
      </c>
      <c r="J13" s="13">
        <v>574</v>
      </c>
      <c r="K13" s="13">
        <v>608</v>
      </c>
      <c r="L13" s="17"/>
      <c r="M13" s="18">
        <f t="shared" ref="M13:M27" si="0">H13+I13+J13+K13</f>
        <v>2778.6800000000003</v>
      </c>
      <c r="N13" s="18">
        <f>G13-H13-I13-J13-K13</f>
        <v>17221.32</v>
      </c>
    </row>
    <row r="14" spans="1:14" ht="23.25" x14ac:dyDescent="0.25">
      <c r="A14" s="11">
        <v>3</v>
      </c>
      <c r="B14" s="13" t="s">
        <v>29</v>
      </c>
      <c r="C14" s="13" t="s">
        <v>30</v>
      </c>
      <c r="D14" s="19" t="s">
        <v>52</v>
      </c>
      <c r="E14" s="12" t="s">
        <v>51</v>
      </c>
      <c r="F14" s="11" t="s">
        <v>62</v>
      </c>
      <c r="G14" s="15">
        <v>30000</v>
      </c>
      <c r="H14" s="16">
        <v>0</v>
      </c>
      <c r="I14" s="15">
        <v>3486.68</v>
      </c>
      <c r="J14" s="13">
        <v>861</v>
      </c>
      <c r="K14" s="13">
        <v>912</v>
      </c>
      <c r="L14" s="17"/>
      <c r="M14" s="18">
        <f t="shared" si="0"/>
        <v>5259.68</v>
      </c>
      <c r="N14" s="18">
        <f t="shared" ref="N14:N27" si="1">G14-H14-I14-J14-K14</f>
        <v>24740.32</v>
      </c>
    </row>
    <row r="15" spans="1:14" ht="23.25" x14ac:dyDescent="0.25">
      <c r="A15" s="11">
        <v>4</v>
      </c>
      <c r="B15" s="13" t="s">
        <v>31</v>
      </c>
      <c r="C15" s="13" t="s">
        <v>32</v>
      </c>
      <c r="D15" s="19" t="s">
        <v>52</v>
      </c>
      <c r="E15" s="12" t="s">
        <v>51</v>
      </c>
      <c r="F15" s="11" t="s">
        <v>62</v>
      </c>
      <c r="G15" s="15">
        <v>25000</v>
      </c>
      <c r="H15" s="16">
        <v>0</v>
      </c>
      <c r="I15" s="15">
        <v>3143.58</v>
      </c>
      <c r="J15" s="13">
        <v>717.5</v>
      </c>
      <c r="K15" s="13">
        <v>760</v>
      </c>
      <c r="L15" s="17"/>
      <c r="M15" s="18">
        <f t="shared" si="0"/>
        <v>4621.08</v>
      </c>
      <c r="N15" s="18">
        <f t="shared" si="1"/>
        <v>20378.919999999998</v>
      </c>
    </row>
    <row r="16" spans="1:14" ht="23.25" x14ac:dyDescent="0.25">
      <c r="A16" s="11">
        <v>5</v>
      </c>
      <c r="B16" s="13" t="s">
        <v>33</v>
      </c>
      <c r="C16" s="13" t="s">
        <v>28</v>
      </c>
      <c r="D16" s="19" t="s">
        <v>53</v>
      </c>
      <c r="E16" s="12" t="s">
        <v>50</v>
      </c>
      <c r="F16" s="11" t="s">
        <v>62</v>
      </c>
      <c r="G16" s="15">
        <v>10000</v>
      </c>
      <c r="H16" s="16">
        <v>0</v>
      </c>
      <c r="I16" s="13">
        <v>442.65</v>
      </c>
      <c r="J16" s="13">
        <v>287</v>
      </c>
      <c r="K16" s="13">
        <v>304</v>
      </c>
      <c r="L16" s="17"/>
      <c r="M16" s="18">
        <f t="shared" si="0"/>
        <v>1033.6500000000001</v>
      </c>
      <c r="N16" s="18">
        <f t="shared" si="1"/>
        <v>8966.35</v>
      </c>
    </row>
    <row r="17" spans="1:14" ht="23.25" x14ac:dyDescent="0.25">
      <c r="A17" s="11">
        <v>6</v>
      </c>
      <c r="B17" s="13" t="s">
        <v>34</v>
      </c>
      <c r="C17" s="13" t="s">
        <v>28</v>
      </c>
      <c r="D17" s="19" t="s">
        <v>54</v>
      </c>
      <c r="E17" s="12" t="s">
        <v>50</v>
      </c>
      <c r="F17" s="11" t="s">
        <v>21</v>
      </c>
      <c r="G17" s="15">
        <v>30000</v>
      </c>
      <c r="H17" s="16">
        <v>0</v>
      </c>
      <c r="I17" s="15">
        <v>3143.58</v>
      </c>
      <c r="J17" s="13">
        <v>861</v>
      </c>
      <c r="K17" s="13">
        <v>912</v>
      </c>
      <c r="L17" s="17"/>
      <c r="M17" s="18">
        <f t="shared" si="0"/>
        <v>4916.58</v>
      </c>
      <c r="N17" s="18">
        <f t="shared" si="1"/>
        <v>25083.42</v>
      </c>
    </row>
    <row r="18" spans="1:14" ht="23.25" x14ac:dyDescent="0.25">
      <c r="A18" s="11">
        <v>7</v>
      </c>
      <c r="B18" s="13" t="s">
        <v>35</v>
      </c>
      <c r="C18" s="13" t="s">
        <v>28</v>
      </c>
      <c r="D18" s="19" t="s">
        <v>55</v>
      </c>
      <c r="E18" s="12" t="s">
        <v>50</v>
      </c>
      <c r="F18" s="11" t="s">
        <v>21</v>
      </c>
      <c r="G18" s="15">
        <v>10000</v>
      </c>
      <c r="H18" s="16">
        <v>0</v>
      </c>
      <c r="I18" s="13">
        <v>442.65</v>
      </c>
      <c r="J18" s="13">
        <v>287</v>
      </c>
      <c r="K18" s="13">
        <v>304</v>
      </c>
      <c r="L18" s="17"/>
      <c r="M18" s="18">
        <f t="shared" si="0"/>
        <v>1033.6500000000001</v>
      </c>
      <c r="N18" s="18">
        <f t="shared" si="1"/>
        <v>8966.35</v>
      </c>
    </row>
    <row r="19" spans="1:14" ht="23.25" x14ac:dyDescent="0.25">
      <c r="A19" s="11">
        <v>8</v>
      </c>
      <c r="B19" s="13" t="s">
        <v>36</v>
      </c>
      <c r="C19" s="13" t="s">
        <v>37</v>
      </c>
      <c r="D19" s="19" t="s">
        <v>56</v>
      </c>
      <c r="E19" s="12" t="s">
        <v>51</v>
      </c>
      <c r="F19" s="11" t="s">
        <v>21</v>
      </c>
      <c r="G19" s="15">
        <v>20000</v>
      </c>
      <c r="H19" s="16">
        <v>0</v>
      </c>
      <c r="I19" s="15">
        <v>1854</v>
      </c>
      <c r="J19" s="13">
        <v>574</v>
      </c>
      <c r="K19" s="13">
        <v>608</v>
      </c>
      <c r="L19" s="17"/>
      <c r="M19" s="18">
        <f t="shared" si="0"/>
        <v>3036</v>
      </c>
      <c r="N19" s="18">
        <f t="shared" si="1"/>
        <v>16964</v>
      </c>
    </row>
    <row r="20" spans="1:14" ht="27" customHeight="1" x14ac:dyDescent="0.25">
      <c r="A20" s="11">
        <v>9</v>
      </c>
      <c r="B20" s="13" t="s">
        <v>38</v>
      </c>
      <c r="C20" s="13" t="s">
        <v>37</v>
      </c>
      <c r="D20" s="11" t="s">
        <v>57</v>
      </c>
      <c r="E20" s="12" t="s">
        <v>50</v>
      </c>
      <c r="F20" s="11" t="s">
        <v>21</v>
      </c>
      <c r="G20" s="15">
        <v>13000</v>
      </c>
      <c r="H20" s="16">
        <v>0</v>
      </c>
      <c r="I20" s="15">
        <v>1834.76</v>
      </c>
      <c r="J20" s="13">
        <v>373.1</v>
      </c>
      <c r="K20" s="13">
        <v>395.2</v>
      </c>
      <c r="L20" s="17"/>
      <c r="M20" s="18">
        <f t="shared" si="0"/>
        <v>2603.06</v>
      </c>
      <c r="N20" s="18">
        <f t="shared" si="1"/>
        <v>10396.939999999999</v>
      </c>
    </row>
    <row r="21" spans="1:14" ht="23.25" x14ac:dyDescent="0.25">
      <c r="A21" s="11">
        <v>10</v>
      </c>
      <c r="B21" s="13" t="s">
        <v>39</v>
      </c>
      <c r="C21" s="13" t="s">
        <v>28</v>
      </c>
      <c r="D21" s="19" t="s">
        <v>58</v>
      </c>
      <c r="E21" s="12" t="s">
        <v>50</v>
      </c>
      <c r="F21" s="11" t="s">
        <v>21</v>
      </c>
      <c r="G21" s="15">
        <v>20000</v>
      </c>
      <c r="H21" s="16">
        <v>0</v>
      </c>
      <c r="I21" s="15">
        <v>1854</v>
      </c>
      <c r="J21" s="13">
        <v>574</v>
      </c>
      <c r="K21" s="13">
        <v>608</v>
      </c>
      <c r="L21" s="17"/>
      <c r="M21" s="18">
        <f t="shared" si="0"/>
        <v>3036</v>
      </c>
      <c r="N21" s="18">
        <f t="shared" si="1"/>
        <v>16964</v>
      </c>
    </row>
    <row r="22" spans="1:14" ht="23.25" x14ac:dyDescent="0.25">
      <c r="A22" s="11">
        <v>11</v>
      </c>
      <c r="B22" s="13" t="s">
        <v>40</v>
      </c>
      <c r="C22" s="13" t="s">
        <v>28</v>
      </c>
      <c r="D22" s="19" t="s">
        <v>58</v>
      </c>
      <c r="E22" s="12" t="s">
        <v>50</v>
      </c>
      <c r="F22" s="11" t="s">
        <v>62</v>
      </c>
      <c r="G22" s="15">
        <v>30000</v>
      </c>
      <c r="H22" s="16">
        <v>0</v>
      </c>
      <c r="I22" s="15">
        <v>3486.68</v>
      </c>
      <c r="J22" s="13">
        <v>861</v>
      </c>
      <c r="K22" s="13">
        <v>912</v>
      </c>
      <c r="L22" s="17"/>
      <c r="M22" s="18">
        <f t="shared" si="0"/>
        <v>5259.68</v>
      </c>
      <c r="N22" s="18">
        <f t="shared" si="1"/>
        <v>24740.32</v>
      </c>
    </row>
    <row r="23" spans="1:14" ht="23.25" x14ac:dyDescent="0.25">
      <c r="A23" s="11">
        <v>12</v>
      </c>
      <c r="B23" s="13" t="s">
        <v>41</v>
      </c>
      <c r="C23" s="13" t="s">
        <v>28</v>
      </c>
      <c r="D23" s="19" t="s">
        <v>53</v>
      </c>
      <c r="E23" s="12" t="s">
        <v>50</v>
      </c>
      <c r="F23" s="11" t="s">
        <v>21</v>
      </c>
      <c r="G23" s="15">
        <v>10000</v>
      </c>
      <c r="H23" s="16">
        <v>0</v>
      </c>
      <c r="I23" s="13">
        <v>442.65</v>
      </c>
      <c r="J23" s="13">
        <v>287</v>
      </c>
      <c r="K23" s="13">
        <v>304</v>
      </c>
      <c r="L23" s="17"/>
      <c r="M23" s="18">
        <f t="shared" si="0"/>
        <v>1033.6500000000001</v>
      </c>
      <c r="N23" s="18">
        <f t="shared" si="1"/>
        <v>8966.35</v>
      </c>
    </row>
    <row r="24" spans="1:14" x14ac:dyDescent="0.25">
      <c r="A24" s="11">
        <v>13</v>
      </c>
      <c r="B24" s="13" t="s">
        <v>42</v>
      </c>
      <c r="C24" s="13" t="s">
        <v>28</v>
      </c>
      <c r="D24" s="19" t="s">
        <v>59</v>
      </c>
      <c r="E24" s="12" t="s">
        <v>50</v>
      </c>
      <c r="F24" s="11" t="s">
        <v>21</v>
      </c>
      <c r="G24" s="15">
        <v>10000</v>
      </c>
      <c r="H24" s="16">
        <v>0</v>
      </c>
      <c r="I24" s="13">
        <v>442.65</v>
      </c>
      <c r="J24" s="13">
        <v>287</v>
      </c>
      <c r="K24" s="13">
        <v>304</v>
      </c>
      <c r="L24" s="17"/>
      <c r="M24" s="18">
        <f t="shared" si="0"/>
        <v>1033.6500000000001</v>
      </c>
      <c r="N24" s="18">
        <f t="shared" si="1"/>
        <v>8966.35</v>
      </c>
    </row>
    <row r="25" spans="1:14" ht="23.25" x14ac:dyDescent="0.25">
      <c r="A25" s="11">
        <v>14</v>
      </c>
      <c r="B25" s="13" t="s">
        <v>43</v>
      </c>
      <c r="C25" s="13" t="s">
        <v>44</v>
      </c>
      <c r="D25" s="19" t="s">
        <v>60</v>
      </c>
      <c r="E25" s="12" t="s">
        <v>61</v>
      </c>
      <c r="F25" s="11" t="s">
        <v>21</v>
      </c>
      <c r="G25" s="15">
        <v>15000</v>
      </c>
      <c r="H25" s="16">
        <v>0</v>
      </c>
      <c r="I25" s="15">
        <v>1596.68</v>
      </c>
      <c r="J25" s="13">
        <v>430.5</v>
      </c>
      <c r="K25" s="13">
        <v>456</v>
      </c>
      <c r="L25" s="17"/>
      <c r="M25" s="18">
        <f t="shared" si="0"/>
        <v>2483.1800000000003</v>
      </c>
      <c r="N25" s="18">
        <f t="shared" si="1"/>
        <v>12516.82</v>
      </c>
    </row>
    <row r="26" spans="1:14" x14ac:dyDescent="0.25">
      <c r="A26" s="11">
        <v>15</v>
      </c>
      <c r="B26" s="13" t="s">
        <v>45</v>
      </c>
      <c r="C26" s="13" t="s">
        <v>46</v>
      </c>
      <c r="D26" s="19" t="s">
        <v>63</v>
      </c>
      <c r="E26" s="12" t="s">
        <v>51</v>
      </c>
      <c r="F26" s="11" t="s">
        <v>21</v>
      </c>
      <c r="G26" s="15">
        <v>35000</v>
      </c>
      <c r="H26" s="16">
        <v>0</v>
      </c>
      <c r="I26" s="15">
        <v>6722.99</v>
      </c>
      <c r="J26" s="15">
        <v>1004.5</v>
      </c>
      <c r="K26" s="13">
        <v>1064</v>
      </c>
      <c r="L26" s="17"/>
      <c r="M26" s="18">
        <f t="shared" si="0"/>
        <v>8791.49</v>
      </c>
      <c r="N26" s="18">
        <f t="shared" si="1"/>
        <v>26208.510000000002</v>
      </c>
    </row>
    <row r="27" spans="1:14" x14ac:dyDescent="0.25">
      <c r="A27" s="11">
        <v>16</v>
      </c>
      <c r="B27" s="13" t="s">
        <v>47</v>
      </c>
      <c r="C27" s="13" t="s">
        <v>28</v>
      </c>
      <c r="D27" s="19" t="s">
        <v>63</v>
      </c>
      <c r="E27" s="12" t="s">
        <v>51</v>
      </c>
      <c r="F27" s="11" t="s">
        <v>21</v>
      </c>
      <c r="G27" s="15">
        <v>10000</v>
      </c>
      <c r="H27" s="16">
        <v>0</v>
      </c>
      <c r="I27" s="13">
        <v>442.65</v>
      </c>
      <c r="J27" s="13">
        <v>287</v>
      </c>
      <c r="K27" s="13">
        <v>304</v>
      </c>
      <c r="L27" s="17"/>
      <c r="M27" s="18">
        <f t="shared" si="0"/>
        <v>1033.6500000000001</v>
      </c>
      <c r="N27" s="18">
        <f t="shared" si="1"/>
        <v>8966.35</v>
      </c>
    </row>
    <row r="28" spans="1:14" x14ac:dyDescent="0.25">
      <c r="A28" s="9" t="s">
        <v>13</v>
      </c>
      <c r="B28" s="6"/>
      <c r="C28" s="6"/>
      <c r="D28" s="6"/>
      <c r="E28" s="6"/>
      <c r="F28" s="6"/>
      <c r="G28" s="20">
        <f>SUM(G12:G27)</f>
        <v>296000</v>
      </c>
      <c r="H28" s="21">
        <f>SUM(H12:H27)</f>
        <v>0</v>
      </c>
      <c r="I28" s="22">
        <f>SUM(I12:I27)</f>
        <v>30932.880000000005</v>
      </c>
      <c r="J28" s="23">
        <f>SUM(J12:J27)</f>
        <v>8495.2000000000007</v>
      </c>
      <c r="K28" s="23">
        <f>SUM(K12:K27)</f>
        <v>8998.4</v>
      </c>
      <c r="L28" s="23"/>
      <c r="M28" s="22">
        <f>SUM(M12:M27)</f>
        <v>48426.48</v>
      </c>
      <c r="N28" s="22">
        <f>SUM(N12:N27)</f>
        <v>247573.52000000005</v>
      </c>
    </row>
    <row r="29" spans="1:14" x14ac:dyDescent="0.25">
      <c r="A29" s="2"/>
      <c r="B29" s="2"/>
      <c r="C29" s="2"/>
      <c r="D29" s="2"/>
      <c r="E29" s="2"/>
      <c r="F29" s="2"/>
      <c r="G29" s="7"/>
      <c r="H29" s="7"/>
      <c r="I29" s="8"/>
      <c r="J29" s="7"/>
      <c r="K29" s="7"/>
      <c r="L29" s="7"/>
      <c r="M29" s="7"/>
      <c r="N29" s="7"/>
    </row>
    <row r="30" spans="1:14" x14ac:dyDescent="0.25">
      <c r="A30" s="2"/>
      <c r="B30" s="2"/>
      <c r="C30" s="2"/>
      <c r="D30" s="2"/>
      <c r="E30" s="2"/>
      <c r="F30" s="2"/>
      <c r="G30" s="7"/>
      <c r="H30" s="7"/>
      <c r="I30" s="8"/>
      <c r="J30" s="7"/>
      <c r="K30" s="7"/>
      <c r="L30" s="7"/>
      <c r="M30" s="7"/>
      <c r="N30" s="7"/>
    </row>
    <row r="31" spans="1:14" x14ac:dyDescent="0.25">
      <c r="A31" s="2"/>
      <c r="B31" s="2"/>
      <c r="C31" s="2"/>
      <c r="D31" s="2"/>
      <c r="E31" s="2"/>
      <c r="F31" s="2"/>
      <c r="G31" s="7"/>
      <c r="I31" s="8"/>
      <c r="J31" s="7"/>
      <c r="K31" s="7"/>
      <c r="L31" s="7"/>
      <c r="M31" s="7"/>
      <c r="N31" s="7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3" t="s">
        <v>22</v>
      </c>
      <c r="J33" s="1"/>
      <c r="K33" s="3"/>
      <c r="L33" s="3" t="s">
        <v>19</v>
      </c>
      <c r="M33" s="3"/>
      <c r="N33" s="3" t="s">
        <v>17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 t="s">
        <v>16</v>
      </c>
      <c r="J34" s="1"/>
      <c r="K34" s="1"/>
      <c r="L34" s="1" t="s">
        <v>20</v>
      </c>
      <c r="M34" s="1"/>
      <c r="N34" s="1" t="s">
        <v>18</v>
      </c>
    </row>
  </sheetData>
  <mergeCells count="3">
    <mergeCell ref="A7:N7"/>
    <mergeCell ref="A8:N8"/>
    <mergeCell ref="A9:N9"/>
  </mergeCells>
  <pageMargins left="0.7" right="0.7" top="0.75" bottom="0.75" header="0.3" footer="0.3"/>
  <pageSetup scale="3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NOMINAINTERINATO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2025-09-01T17:05:15Z</cp:lastPrinted>
  <dcterms:created xsi:type="dcterms:W3CDTF">2020-12-28T11:49:14Z</dcterms:created>
  <dcterms:modified xsi:type="dcterms:W3CDTF">2025-09-01T17:05:50Z</dcterms:modified>
</cp:coreProperties>
</file>