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amilia\Downloads\DIGEPRES\Ejecución Fisico-Financiera T4-2023\Informe Anual 2023\"/>
    </mc:Choice>
  </mc:AlternateContent>
  <xr:revisionPtr revIDLastSave="0" documentId="13_ncr:1_{411CB644-6B67-4384-A356-CE325D14BF4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I25" i="1" l="1"/>
  <c r="J30" i="1" l="1"/>
  <c r="J29" i="1"/>
  <c r="C16" i="1"/>
  <c r="C15" i="1"/>
  <c r="C14" i="1"/>
</calcChain>
</file>

<file path=xl/sharedStrings.xml><?xml version="1.0" encoding="utf-8"?>
<sst xmlns="http://schemas.openxmlformats.org/spreadsheetml/2006/main" count="73" uniqueCount="73">
  <si>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</si>
  <si>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</si>
  <si>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</si>
  <si>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</si>
  <si>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</si>
  <si>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</si>
  <si>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</si>
  <si>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</si>
  <si>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</si>
  <si>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</si>
  <si>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</si>
  <si>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</si>
  <si>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</si>
  <si>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</si>
  <si>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</si>
  <si>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</si>
  <si>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</si>
  <si>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</si>
  <si>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</si>
  <si>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</si>
  <si>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</si>
  <si>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</si>
  <si>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</si>
  <si>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</si>
  <si>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</si>
  <si>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</si>
  <si>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</si>
  <si>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</si>
  <si>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</si>
  <si>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</si>
  <si>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</si>
  <si>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</si>
  <si>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</si>
  <si>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</si>
  <si>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</si>
  <si>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</si>
  <si>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</si>
  <si>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</si>
  <si>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</si>
  <si>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</si>
  <si>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</si>
  <si>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</si>
  <si>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</si>
  <si>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</si>
  <si>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</si>
  <si>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</si>
  <si>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</si>
  <si>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</si>
  <si>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</si>
  <si>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</si>
  <si>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</si>
  <si>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</si>
  <si>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</si>
  <si>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0205- Ministerio de Hacienda</t>
  </si>
  <si>
    <t>01- Ministerio de Hacienda</t>
  </si>
  <si>
    <t>0012- Dirección General de Jubilaciones y Pensiones a Cargo del Estado</t>
  </si>
  <si>
    <t>Garantizar la sostenibilidad de las finanzas públicas para contribuir a la estabilidad macroeconómica a través de un eficiente y equitativo diseño y ejecución de las políticas de ingresos, gastos y financiamiento, que impulse el bienestar de la sociedad dominicana.</t>
  </si>
  <si>
    <t>Ser una institución funcionalmente integrada, eficiente y transparente en la gestión de las finanzas públicas, que cumple de manera eficaz con sus objetivos, posee recursos humanos de alta calificación y goza del reconocimiento de la ciudadanía.</t>
  </si>
  <si>
    <t>2.2.3</t>
  </si>
  <si>
    <t>21- Administracion de Pensiones y Jubilaciones</t>
  </si>
  <si>
    <t>Administrar e impulsar el cumplimiento del pago de las obligaciones del Estado con el Sistema Previsional Público.</t>
  </si>
  <si>
    <t>Pensionados y Jubilados a cargo del Estado</t>
  </si>
  <si>
    <t>6305 - Pensionados y jubilados con derechos previsionales oportunamente otorgados</t>
  </si>
  <si>
    <t>Cantidad de pensiones pagadas</t>
  </si>
  <si>
    <t>6305- Pensionados y jubilados con derechos previsionales oportunamente otorgados</t>
  </si>
  <si>
    <t>Ejecución del pago de la nómina de pensionados a cargo del Estado.</t>
  </si>
  <si>
    <t>Nota: La producción física hace referencia a la cantidad de pensiones pagadas, siendo un valor acumulativo y no una sumatoria del total de los periodos.</t>
  </si>
  <si>
    <t>Encargado Departamento Planificación y Desarrollo</t>
  </si>
  <si>
    <t>Lineamientos para la Ejecución Presupuestaria 2023 del Gobierno General Nacional</t>
  </si>
  <si>
    <t>Ing. Santiago Guillermo V.</t>
  </si>
  <si>
    <t>Aumentar la cantidad de pensiones pagadas a cargo del Estado de 194,051 nóminas tramitadas en el 2022 a 225,251 en el 2023.</t>
  </si>
  <si>
    <t>Este producto no representó desviaciones relevantes en su ejecución durante el 2023.</t>
  </si>
  <si>
    <t>Concluimos el año 2023 con un total acumulado de 220,414 pensiones pagadas a beneficiarios. Esta cifra representa el valor global acumulado, cuyo incremento está sujeto a las variaciones mensuales que se producen debido a inclusiones y exclusiones. En comparación con las 222,497 pensiones programadas, hemos alcanzado un cumplimiento del 99.06% en cuanto a la meta. En términos del resultado asociado, hemos logrado un 84.50% de cumplimiento, experimentando un aumento del 16.23% en el número de pensiones pagadas con respecto al año 2022, que fue de 189,639. En cuanto a la ejecución presupuestaria del producto, se ejecutó el 99.23% de los fondos asignados. Cabe destacar que el presupuesto programado ascendía a RD$617,060,996.50, y el monto ejecutado fue de RD$612,290,911.03.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</si>
</sst>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rgb="FF4D4D4D"/>
      <name val="Calibri"/>
      <family val="2"/>
    </font>
    <font>
      <i/>
      <sz val="11"/>
      <name val="Calibri"/>
      <family val="2"/>
      <scheme val="minor"/>
    </font>
    <font>
      <b/>
      <sz val="9"/>
      <name val="Calibri"/>
      <family val="2"/>
    </font>
    <font>
      <sz val="12"/>
      <color rgb="FF1673BA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4" fillId="0" borderId="39" xfId="0" applyNumberFormat="1" applyFont="1" applyFill="1" applyBorder="1" applyAlignment="1">
      <alignment horizontal="left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4" fontId="27" fillId="0" borderId="0" xfId="0" applyNumberFormat="1" applyFont="1"/>
    <xf numFmtId="4" fontId="11" fillId="0" borderId="0" xfId="0" applyNumberFormat="1" applyFont="1" applyProtection="1"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left" vertical="center" wrapText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2" defaultTableStyle="TableStyleMedium2" defaultPivotStyle="PivotStyleLight16">
    <tableStyle name="Estilo de tabla 1" pivot="0" count="0" xr9:uid="{00000000-0011-0000-FFFF-FFFF00000000}"/>
    <tableStyle name="Invisible" pivot="0" table="0" count="0" xr9:uid="{EFD5EC7D-E698-44DC-93EF-4CDDB662787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  <xdr:twoCellAnchor editAs="oneCell">
    <xdr:from>
      <xdr:col>2</xdr:col>
      <xdr:colOff>628650</xdr:colOff>
      <xdr:row>43</xdr:row>
      <xdr:rowOff>133350</xdr:rowOff>
    </xdr:from>
    <xdr:to>
      <xdr:col>3</xdr:col>
      <xdr:colOff>860011</xdr:colOff>
      <xdr:row>47</xdr:row>
      <xdr:rowOff>90740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2048CC-01F0-4B63-9183-4AE4FB1BE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" y="13858875"/>
          <a:ext cx="1079086" cy="719390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42</xdr:row>
      <xdr:rowOff>19050</xdr:rowOff>
    </xdr:from>
    <xdr:to>
      <xdr:col>8</xdr:col>
      <xdr:colOff>94675</xdr:colOff>
      <xdr:row>53</xdr:row>
      <xdr:rowOff>26852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568E2C8-7FAA-4633-ADA1-02CA4D0A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1200" y="13554075"/>
          <a:ext cx="2152075" cy="21033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autoFilter ref="A28:J30" xr:uid="{00000000-0009-0000-0100-000001000000}"/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0">
      <calculatedColumnFormula>IF(G29&gt;0,G29/E29,0)</calculatedColumnFormula>
    </tableColumn>
    <tableColumn id="8" xr3:uid="{00000000-0010-0000-0000-000008000000}" name="Financiero _x000a_(%) _x000a_H=F/D" dataDxfId="1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showGridLines="0" tabSelected="1" zoomScaleNormal="100" workbookViewId="0">
      <selection activeCell="A54" sqref="A1:J54"/>
    </sheetView>
  </sheetViews>
  <sheetFormatPr defaultColWidth="11.42578125" defaultRowHeight="15" x14ac:dyDescent="0.25"/>
  <cols>
    <col min="1" max="1" width="23" style="8" customWidth="1"/>
    <col min="2" max="3" width="12.7109375" style="8" customWidth="1"/>
    <col min="4" max="4" width="15.28515625" style="8" customWidth="1"/>
    <col min="5" max="5" width="12.7109375" style="8" customWidth="1"/>
    <col min="6" max="6" width="15.85546875" style="8" customWidth="1"/>
    <col min="7" max="10" width="12.7109375" style="8" customWidth="1"/>
    <col min="11" max="11" width="17.28515625" style="8" bestFit="1" customWidth="1"/>
  </cols>
  <sheetData>
    <row r="1" spans="1:11" ht="21.75" thickBot="1" x14ac:dyDescent="0.3">
      <c r="A1" s="23"/>
      <c r="B1" s="66" t="s">
        <v>38</v>
      </c>
      <c r="C1" s="67"/>
      <c r="D1" s="67"/>
      <c r="E1" s="67"/>
      <c r="F1" s="67"/>
      <c r="G1" s="67"/>
      <c r="H1" s="67"/>
      <c r="I1" s="67"/>
      <c r="J1" s="68"/>
      <c r="K1" s="1"/>
    </row>
    <row r="2" spans="1:11" ht="21.75" thickBot="1" x14ac:dyDescent="0.3">
      <c r="A2" s="24"/>
      <c r="B2" s="69" t="s">
        <v>0</v>
      </c>
      <c r="C2" s="70"/>
      <c r="D2" s="69" t="s">
        <v>1</v>
      </c>
      <c r="E2" s="71"/>
      <c r="F2" s="71"/>
      <c r="G2" s="70"/>
      <c r="H2" s="72"/>
      <c r="I2" s="2" t="s">
        <v>2</v>
      </c>
      <c r="J2" s="3" t="s">
        <v>3</v>
      </c>
      <c r="K2" s="1"/>
    </row>
    <row r="3" spans="1:11" ht="21.75" thickBot="1" x14ac:dyDescent="0.3">
      <c r="A3" s="25"/>
      <c r="B3" s="73" t="s">
        <v>4</v>
      </c>
      <c r="C3" s="74"/>
      <c r="D3" s="73" t="s">
        <v>68</v>
      </c>
      <c r="E3" s="74"/>
      <c r="F3" s="74"/>
      <c r="G3" s="74"/>
      <c r="H3" s="75"/>
      <c r="I3" s="4" t="s">
        <v>5</v>
      </c>
      <c r="J3" s="5">
        <v>0</v>
      </c>
      <c r="K3" s="1"/>
    </row>
    <row r="4" spans="1:1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1"/>
    </row>
    <row r="5" spans="1:11" ht="3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80"/>
      <c r="K5" s="1"/>
    </row>
    <row r="6" spans="1:11" ht="15.75" x14ac:dyDescent="0.25">
      <c r="A6" s="41" t="s">
        <v>6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4" t="s">
        <v>7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x14ac:dyDescent="0.25">
      <c r="A8" s="6" t="s">
        <v>8</v>
      </c>
      <c r="B8" s="63" t="s">
        <v>53</v>
      </c>
      <c r="C8" s="64"/>
      <c r="D8" s="64"/>
      <c r="E8" s="64"/>
      <c r="F8" s="64"/>
      <c r="G8" s="64"/>
      <c r="H8" s="64"/>
      <c r="I8" s="64"/>
      <c r="J8" s="65"/>
      <c r="K8" s="1"/>
    </row>
    <row r="9" spans="1:11" ht="15" customHeight="1" x14ac:dyDescent="0.25">
      <c r="A9" s="26" t="s">
        <v>39</v>
      </c>
      <c r="B9" s="63" t="s">
        <v>54</v>
      </c>
      <c r="C9" s="64"/>
      <c r="D9" s="64"/>
      <c r="E9" s="64"/>
      <c r="F9" s="64"/>
      <c r="G9" s="64"/>
      <c r="H9" s="64"/>
      <c r="I9" s="64"/>
      <c r="J9" s="65"/>
      <c r="K9" s="1"/>
    </row>
    <row r="10" spans="1:11" x14ac:dyDescent="0.25">
      <c r="A10" s="26" t="s">
        <v>40</v>
      </c>
      <c r="B10" s="63" t="s">
        <v>55</v>
      </c>
      <c r="C10" s="64"/>
      <c r="D10" s="64"/>
      <c r="E10" s="64"/>
      <c r="F10" s="64"/>
      <c r="G10" s="64"/>
      <c r="H10" s="64"/>
      <c r="I10" s="64"/>
      <c r="J10" s="65"/>
      <c r="K10" s="1"/>
    </row>
    <row r="11" spans="1:11" ht="46.5" customHeight="1" x14ac:dyDescent="0.25">
      <c r="A11" s="6" t="s">
        <v>9</v>
      </c>
      <c r="B11" s="37" t="s">
        <v>56</v>
      </c>
      <c r="C11" s="37"/>
      <c r="D11" s="37"/>
      <c r="E11" s="37"/>
      <c r="F11" s="37"/>
      <c r="G11" s="37"/>
      <c r="H11" s="37"/>
      <c r="I11" s="37"/>
      <c r="J11" s="38"/>
    </row>
    <row r="12" spans="1:11" ht="47.25" customHeight="1" x14ac:dyDescent="0.25">
      <c r="A12" s="6" t="s">
        <v>10</v>
      </c>
      <c r="B12" s="37" t="s">
        <v>57</v>
      </c>
      <c r="C12" s="37"/>
      <c r="D12" s="37"/>
      <c r="E12" s="37"/>
      <c r="F12" s="37"/>
      <c r="G12" s="37"/>
      <c r="H12" s="37"/>
      <c r="I12" s="37"/>
      <c r="J12" s="38"/>
    </row>
    <row r="13" spans="1:11" ht="15.75" x14ac:dyDescent="0.25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27.75" customHeight="1" x14ac:dyDescent="0.25">
      <c r="A14" s="6" t="s">
        <v>12</v>
      </c>
      <c r="B14" s="27">
        <v>2</v>
      </c>
      <c r="C14" s="77" t="str">
        <f>IFERROR(VLOOKUP(B14,'[1]Validacion datos'!A2:B5,2,FALSE),"")</f>
        <v>DESARROLLO SOCIAL</v>
      </c>
      <c r="D14" s="77"/>
      <c r="E14" s="77"/>
      <c r="F14" s="77"/>
      <c r="G14" s="77"/>
      <c r="H14" s="77"/>
      <c r="I14" s="77"/>
      <c r="J14" s="77"/>
    </row>
    <row r="15" spans="1:11" ht="26.25" customHeight="1" x14ac:dyDescent="0.25">
      <c r="A15" s="6" t="s">
        <v>13</v>
      </c>
      <c r="B15" s="9">
        <v>2.2000000000000002</v>
      </c>
      <c r="C15" s="77" t="str">
        <f>IFERROR(VLOOKUP(B15,'[1]Validacion datos'!A8:B26,2,FALSE),"")</f>
        <v>Salud y seguridad social integral</v>
      </c>
      <c r="D15" s="77"/>
      <c r="E15" s="77"/>
      <c r="F15" s="77"/>
      <c r="G15" s="77"/>
      <c r="H15" s="77"/>
      <c r="I15" s="77"/>
      <c r="J15" s="77"/>
    </row>
    <row r="16" spans="1:11" ht="48" customHeight="1" x14ac:dyDescent="0.25">
      <c r="A16" s="6" t="s">
        <v>14</v>
      </c>
      <c r="B16" s="10" t="s">
        <v>58</v>
      </c>
      <c r="C16" s="86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86"/>
      <c r="E16" s="86"/>
      <c r="F16" s="86"/>
      <c r="G16" s="86"/>
      <c r="H16" s="86"/>
      <c r="I16" s="86"/>
      <c r="J16" s="86"/>
    </row>
    <row r="17" spans="1:11" ht="15.75" x14ac:dyDescent="0.25">
      <c r="A17" s="41" t="s">
        <v>15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25">
      <c r="A18" s="6" t="s">
        <v>16</v>
      </c>
      <c r="B18" s="37" t="s">
        <v>59</v>
      </c>
      <c r="C18" s="37"/>
      <c r="D18" s="37"/>
      <c r="E18" s="37"/>
      <c r="F18" s="37"/>
      <c r="G18" s="37"/>
      <c r="H18" s="37"/>
      <c r="I18" s="37"/>
      <c r="J18" s="38"/>
    </row>
    <row r="19" spans="1:11" ht="33" customHeight="1" x14ac:dyDescent="0.25">
      <c r="A19" s="11" t="s">
        <v>17</v>
      </c>
      <c r="B19" s="37" t="s">
        <v>60</v>
      </c>
      <c r="C19" s="37"/>
      <c r="D19" s="37"/>
      <c r="E19" s="37"/>
      <c r="F19" s="37"/>
      <c r="G19" s="37"/>
      <c r="H19" s="37"/>
      <c r="I19" s="37"/>
      <c r="J19" s="38"/>
    </row>
    <row r="20" spans="1:11" ht="34.5" customHeight="1" x14ac:dyDescent="0.25">
      <c r="A20" s="11" t="s">
        <v>18</v>
      </c>
      <c r="B20" s="37" t="s">
        <v>61</v>
      </c>
      <c r="C20" s="37"/>
      <c r="D20" s="37"/>
      <c r="E20" s="37"/>
      <c r="F20" s="37"/>
      <c r="G20" s="37"/>
      <c r="H20" s="37"/>
      <c r="I20" s="37"/>
      <c r="J20" s="38"/>
    </row>
    <row r="21" spans="1:11" ht="35.25" customHeight="1" x14ac:dyDescent="0.25">
      <c r="A21" s="11" t="s">
        <v>41</v>
      </c>
      <c r="B21" s="37" t="s">
        <v>70</v>
      </c>
      <c r="C21" s="37"/>
      <c r="D21" s="37"/>
      <c r="E21" s="37"/>
      <c r="F21" s="37"/>
      <c r="G21" s="37"/>
      <c r="H21" s="37"/>
      <c r="I21" s="37"/>
      <c r="J21" s="38"/>
      <c r="K21" s="1"/>
    </row>
    <row r="22" spans="1:11" ht="15.75" x14ac:dyDescent="0.2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3"/>
      <c r="K22" s="31"/>
    </row>
    <row r="23" spans="1:11" ht="15.75" x14ac:dyDescent="0.25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6"/>
      <c r="K23" s="31"/>
    </row>
    <row r="24" spans="1:11" ht="15" customHeight="1" x14ac:dyDescent="0.25">
      <c r="A24" s="81" t="s">
        <v>21</v>
      </c>
      <c r="B24" s="82"/>
      <c r="C24" s="83" t="s">
        <v>22</v>
      </c>
      <c r="D24" s="85"/>
      <c r="E24" s="85"/>
      <c r="F24" s="85" t="s">
        <v>23</v>
      </c>
      <c r="G24" s="85"/>
      <c r="H24" s="82"/>
      <c r="I24" s="83" t="s">
        <v>24</v>
      </c>
      <c r="J24" s="84"/>
      <c r="K24" s="32"/>
    </row>
    <row r="25" spans="1:11" x14ac:dyDescent="0.25">
      <c r="A25" s="51">
        <v>563854610</v>
      </c>
      <c r="B25" s="52"/>
      <c r="C25" s="56">
        <v>617060996.5</v>
      </c>
      <c r="D25" s="57"/>
      <c r="E25" s="58"/>
      <c r="F25" s="56">
        <v>612290911.02999997</v>
      </c>
      <c r="G25" s="57"/>
      <c r="H25" s="58"/>
      <c r="I25" s="87">
        <f>F25/C25</f>
        <v>0.99226966945398232</v>
      </c>
      <c r="J25" s="88"/>
    </row>
    <row r="26" spans="1:11" ht="15.75" x14ac:dyDescent="0.25">
      <c r="A26" s="44" t="s">
        <v>25</v>
      </c>
      <c r="B26" s="45"/>
      <c r="C26" s="45"/>
      <c r="D26" s="45"/>
      <c r="E26" s="45"/>
      <c r="F26" s="45"/>
      <c r="G26" s="45"/>
      <c r="H26" s="45"/>
      <c r="I26" s="45"/>
      <c r="J26" s="46"/>
      <c r="K26" s="1"/>
    </row>
    <row r="27" spans="1:11" x14ac:dyDescent="0.25">
      <c r="A27" s="7"/>
      <c r="B27"/>
      <c r="C27" s="53" t="s">
        <v>26</v>
      </c>
      <c r="D27" s="54"/>
      <c r="E27" s="53" t="s">
        <v>46</v>
      </c>
      <c r="F27" s="54"/>
      <c r="G27" s="53" t="s">
        <v>42</v>
      </c>
      <c r="H27" s="53"/>
      <c r="I27" s="53" t="s">
        <v>27</v>
      </c>
      <c r="J27" s="55"/>
    </row>
    <row r="28" spans="1:11" ht="38.25" x14ac:dyDescent="0.25">
      <c r="A28" s="12" t="s">
        <v>28</v>
      </c>
      <c r="B28" s="13" t="s">
        <v>29</v>
      </c>
      <c r="C28" s="13" t="s">
        <v>43</v>
      </c>
      <c r="D28" s="13" t="s">
        <v>44</v>
      </c>
      <c r="E28" s="13" t="s">
        <v>47</v>
      </c>
      <c r="F28" s="13" t="s">
        <v>48</v>
      </c>
      <c r="G28" s="13" t="s">
        <v>49</v>
      </c>
      <c r="H28" s="13" t="s">
        <v>50</v>
      </c>
      <c r="I28" s="13" t="s">
        <v>51</v>
      </c>
      <c r="J28" s="14" t="s">
        <v>52</v>
      </c>
    </row>
    <row r="29" spans="1:11" ht="32.25" customHeight="1" x14ac:dyDescent="0.25">
      <c r="A29" s="29" t="s">
        <v>62</v>
      </c>
      <c r="B29" s="29" t="s">
        <v>63</v>
      </c>
      <c r="C29" s="30">
        <v>225251</v>
      </c>
      <c r="D29" s="30">
        <v>617060996.5</v>
      </c>
      <c r="E29" s="30">
        <v>222497</v>
      </c>
      <c r="F29" s="30">
        <v>617060996.5</v>
      </c>
      <c r="G29" s="30">
        <v>220414</v>
      </c>
      <c r="H29" s="30">
        <v>612290911.02999997</v>
      </c>
      <c r="I29" s="15">
        <f t="shared" ref="I29:I30" si="0">IF(G29&gt;0,G29/E29,0)</f>
        <v>0.99063807601900256</v>
      </c>
      <c r="J29" s="16">
        <f>IF(H29&gt;0,H29/D29,0)</f>
        <v>0.99226966945398232</v>
      </c>
    </row>
    <row r="30" spans="1:11" x14ac:dyDescent="0.25">
      <c r="A30" s="17"/>
      <c r="B30" s="18"/>
      <c r="C30" s="19"/>
      <c r="D30" s="20"/>
      <c r="E30" s="20"/>
      <c r="F30" s="20"/>
      <c r="G30" s="21"/>
      <c r="H30" s="20"/>
      <c r="I30" s="15">
        <f t="shared" si="0"/>
        <v>0</v>
      </c>
      <c r="J30" s="16">
        <f>IF(H30&gt;0,H30/D30,0)</f>
        <v>0</v>
      </c>
    </row>
    <row r="31" spans="1:11" x14ac:dyDescent="0.25">
      <c r="A31" s="47" t="s">
        <v>66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1" ht="15.75" x14ac:dyDescent="0.25">
      <c r="A32" s="41" t="s">
        <v>30</v>
      </c>
      <c r="B32" s="42"/>
      <c r="C32" s="42"/>
      <c r="D32" s="42"/>
      <c r="E32" s="42"/>
      <c r="F32" s="42"/>
      <c r="G32" s="42"/>
      <c r="H32" s="42"/>
      <c r="I32" s="42"/>
      <c r="J32" s="43"/>
    </row>
    <row r="33" spans="1:11" ht="15.75" x14ac:dyDescent="0.25">
      <c r="A33" s="44" t="s">
        <v>31</v>
      </c>
      <c r="B33" s="45"/>
      <c r="C33" s="45"/>
      <c r="D33" s="45"/>
      <c r="E33" s="45"/>
      <c r="F33" s="45"/>
      <c r="G33" s="45"/>
      <c r="H33" s="45"/>
      <c r="I33" s="45"/>
      <c r="J33" s="46"/>
      <c r="K33" s="1"/>
    </row>
    <row r="34" spans="1:11" x14ac:dyDescent="0.25">
      <c r="A34" s="22" t="s">
        <v>32</v>
      </c>
      <c r="B34" s="37" t="s">
        <v>64</v>
      </c>
      <c r="C34" s="37"/>
      <c r="D34" s="37"/>
      <c r="E34" s="37"/>
      <c r="F34" s="37"/>
      <c r="G34" s="37"/>
      <c r="H34" s="37"/>
      <c r="I34" s="37"/>
      <c r="J34" s="38"/>
    </row>
    <row r="35" spans="1:11" ht="30" x14ac:dyDescent="0.25">
      <c r="A35" s="22" t="s">
        <v>33</v>
      </c>
      <c r="B35" s="37" t="s">
        <v>65</v>
      </c>
      <c r="C35" s="37"/>
      <c r="D35" s="37"/>
      <c r="E35" s="37"/>
      <c r="F35" s="37"/>
      <c r="G35" s="37"/>
      <c r="H35" s="37"/>
      <c r="I35" s="37"/>
      <c r="J35" s="38"/>
    </row>
    <row r="36" spans="1:11" ht="111" customHeight="1" x14ac:dyDescent="0.25">
      <c r="A36" s="22" t="s">
        <v>34</v>
      </c>
      <c r="B36" s="39" t="s">
        <v>72</v>
      </c>
      <c r="C36" s="39"/>
      <c r="D36" s="39"/>
      <c r="E36" s="39"/>
      <c r="F36" s="39"/>
      <c r="G36" s="39"/>
      <c r="H36" s="39"/>
      <c r="I36" s="39"/>
      <c r="J36" s="40"/>
    </row>
    <row r="37" spans="1:11" ht="37.5" customHeight="1" x14ac:dyDescent="0.25">
      <c r="A37" s="22" t="s">
        <v>35</v>
      </c>
      <c r="B37" s="37" t="s">
        <v>71</v>
      </c>
      <c r="C37" s="37"/>
      <c r="D37" s="37"/>
      <c r="E37" s="37"/>
      <c r="F37" s="37"/>
      <c r="G37" s="37"/>
      <c r="H37" s="37"/>
      <c r="I37" s="37"/>
      <c r="J37" s="38"/>
    </row>
    <row r="38" spans="1:11" ht="15.75" x14ac:dyDescent="0.25">
      <c r="A38" s="41" t="s">
        <v>36</v>
      </c>
      <c r="B38" s="42"/>
      <c r="C38" s="42"/>
      <c r="D38" s="42"/>
      <c r="E38" s="42"/>
      <c r="F38" s="42"/>
      <c r="G38" s="42"/>
      <c r="H38" s="42"/>
      <c r="I38" s="42"/>
      <c r="J38" s="43"/>
    </row>
    <row r="39" spans="1:11" ht="15.75" x14ac:dyDescent="0.25">
      <c r="A39" s="48" t="s">
        <v>37</v>
      </c>
      <c r="B39" s="49"/>
      <c r="C39" s="49"/>
      <c r="D39" s="49"/>
      <c r="E39" s="49"/>
      <c r="F39" s="49"/>
      <c r="G39" s="49"/>
      <c r="H39" s="49"/>
      <c r="I39" s="49"/>
      <c r="J39" s="50"/>
      <c r="K39" s="1"/>
    </row>
    <row r="40" spans="1:11" ht="39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5"/>
    </row>
    <row r="41" spans="1:11" ht="27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1" ht="30.75" customHeight="1" x14ac:dyDescent="0.25">
      <c r="A42" s="36" t="s">
        <v>45</v>
      </c>
      <c r="B42" s="36"/>
      <c r="C42" s="36"/>
      <c r="D42" s="36"/>
      <c r="E42" s="36"/>
      <c r="F42" s="36"/>
      <c r="G42" s="36"/>
      <c r="H42" s="36"/>
      <c r="I42" s="36"/>
      <c r="J42" s="36"/>
    </row>
    <row r="47" spans="1:11" x14ac:dyDescent="0.25">
      <c r="C47" s="76" t="s">
        <v>69</v>
      </c>
      <c r="D47" s="76"/>
      <c r="E47" s="76"/>
    </row>
    <row r="48" spans="1:11" x14ac:dyDescent="0.25">
      <c r="C48" s="8" t="s">
        <v>67</v>
      </c>
    </row>
  </sheetData>
  <mergeCells count="50">
    <mergeCell ref="C47:E47"/>
    <mergeCell ref="C15:J15"/>
    <mergeCell ref="A5:J5"/>
    <mergeCell ref="A6:J6"/>
    <mergeCell ref="A7:J7"/>
    <mergeCell ref="C14:J14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B21:J21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B9:J9"/>
    <mergeCell ref="B10:J10"/>
    <mergeCell ref="A22:J22"/>
    <mergeCell ref="A23:J23"/>
    <mergeCell ref="A31:J31"/>
    <mergeCell ref="A38:J38"/>
    <mergeCell ref="A39:J39"/>
    <mergeCell ref="A32:J32"/>
    <mergeCell ref="A33:J33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40:J40"/>
    <mergeCell ref="A42:J42"/>
    <mergeCell ref="B34:J34"/>
    <mergeCell ref="B35:J35"/>
    <mergeCell ref="B36:J36"/>
    <mergeCell ref="B37:J37"/>
  </mergeCells>
  <phoneticPr fontId="23" type="noConversion"/>
  <dataValidations count="16">
    <dataValidation allowBlank="1" showInputMessage="1" showErrorMessage="1" prompt="Monto ejecutado en el trimestre" sqref="H28:H31" xr:uid="{00000000-0002-0000-0000-000000000000}"/>
    <dataValidation allowBlank="1" showInputMessage="1" showErrorMessage="1" prompt="Meta alcanzada en el trimestre" sqref="G28:G31" xr:uid="{00000000-0002-0000-0000-000001000000}"/>
    <dataValidation allowBlank="1" showInputMessage="1" showErrorMessage="1" prompt="Monto presupuestado para el producto" sqref="D28:D31 E29:E31 F28:F31" xr:uid="{00000000-0002-0000-0000-000002000000}"/>
    <dataValidation allowBlank="1" showInputMessage="1" showErrorMessage="1" prompt="Meta anual del indicador" sqref="C28:C31 E28" xr:uid="{00000000-0002-0000-0000-000003000000}"/>
    <dataValidation allowBlank="1" showInputMessage="1" showErrorMessage="1" prompt="Nombre del indicador" sqref="B28:B31" xr:uid="{00000000-0002-0000-0000-000004000000}"/>
    <dataValidation allowBlank="1" showInputMessage="1" showErrorMessage="1" prompt="Nombre de cada producto" sqref="A28:A31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F25 A25:C25" xr:uid="{00000000-0002-0000-0000-000007000000}"/>
    <dataValidation allowBlank="1" showInputMessage="1" showErrorMessage="1" prompt="Oportunidades de mejora identificadas" sqref="A40:J41" xr:uid="{00000000-0002-0000-0000-000008000000}"/>
    <dataValidation allowBlank="1" showInputMessage="1" showErrorMessage="1" prompt="De existir desvío, explicar razones." sqref="B37:J37" xr:uid="{7F5F70CA-34FC-4C92-866F-CACB1DFE8C09}"/>
    <dataValidation allowBlank="1" showInputMessage="1" showErrorMessage="1" prompt="1. Describir lo plasmado en el presupuesto_x000a_2. Describir lo alcanzado en términos financieros y de producción " sqref="B36:J36" xr:uid="{F0C3D538-E09B-4B59-9101-CA65C3406C32}"/>
    <dataValidation allowBlank="1" showInputMessage="1" showErrorMessage="1" prompt="¿En qué consiste el producto? su objetivo" sqref="B35:J35" xr:uid="{00000000-0002-0000-0000-00000B000000}"/>
    <dataValidation allowBlank="1" showInputMessage="1" showErrorMessage="1" prompt="Nombre del producto" sqref="B34:J34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56" orientation="portrait" r:id="rId1"/>
  <ignoredErrors>
    <ignoredError sqref="J29:J30 I29:I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Eury Enrique Familia Marte</cp:lastModifiedBy>
  <cp:lastPrinted>2024-01-10T20:35:01Z</cp:lastPrinted>
  <dcterms:created xsi:type="dcterms:W3CDTF">2021-03-22T15:50:10Z</dcterms:created>
  <dcterms:modified xsi:type="dcterms:W3CDTF">2024-01-10T20:35:06Z</dcterms:modified>
</cp:coreProperties>
</file>