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efsadfs1\PLANIFICACION Y DESARROLLO\PLANIFICACION\10. DIGEPRES\2023\Informes DIGEIG\T4\"/>
    </mc:Choice>
  </mc:AlternateContent>
  <xr:revisionPtr revIDLastSave="0" documentId="13_ncr:1_{529A44FD-359A-4912-A34E-68640F8CDCC0}" xr6:coauthVersionLast="47" xr6:coauthVersionMax="47" xr10:uidLastSave="{00000000-0000-0000-0000-000000000000}"/>
  <bookViews>
    <workbookView xWindow="-120" yWindow="-120" windowWidth="29040" windowHeight="16440" xr2:uid="{00000000-000D-0000-FFFF-FFFF0000000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 l="1"/>
  <c r="J29" i="1"/>
  <c r="I29" i="1"/>
  <c r="I30" i="1"/>
  <c r="I25" i="1" l="1"/>
  <c r="C14" i="1" l="1"/>
  <c r="C16" i="1" l="1"/>
  <c r="C15" i="1"/>
</calcChain>
</file>

<file path=xl/sharedStrings.xml><?xml version="1.0" encoding="utf-8"?>
<sst xmlns="http://schemas.openxmlformats.org/spreadsheetml/2006/main" count="71" uniqueCount="71">
  <si>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</si>
  <si>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</si>
  <si>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</si>
  <si>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</si>
  <si>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</si>
  <si>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</si>
  <si>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</si>
  <si>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</si>
  <si>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</si>
  <si>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</si>
  <si>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</si>
  <si>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</si>
  <si>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</si>
  <si>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</si>
  <si>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</si>
  <si>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</si>
  <si>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</si>
  <si>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</si>
  <si>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</si>
  <si>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</si>
  <si>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</si>
  <si>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</si>
  <si>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</si>
  <si>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</si>
  <si>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</si>
  <si>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</si>
  <si>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</si>
  <si>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</si>
  <si>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</si>
  <si>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</si>
  <si>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</si>
  <si>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</si>
  <si>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</si>
  <si>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</si>
  <si>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</si>
  <si>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</si>
  <si>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</si>
  <si>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</si>
  <si>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</si>
  <si>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</si>
  <si>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</si>
  <si>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</si>
  <si>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</si>
  <si>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</si>
  <si>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</si>
  <si>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</si>
  <si>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</si>
  <si>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</si>
  <si>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</si>
  <si>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0205- Ministerio Hacienda</t>
  </si>
  <si>
    <t>01- Ministerio de Hacienda</t>
  </si>
  <si>
    <t>0012-Dirección General de Jubilaciones y Pensiones a Cargo del Estado</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</si>
  <si>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</si>
  <si>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Ser una institución funcionalmente integrada, eficiente y transparente en la gestión de las finanzas públicas, que cumple de manera eficaz con sus objetivos, posee recursos humanos de alta calificación y goza del reconocimiento de la ciudadanía.</t>
  </si>
  <si>
    <t>2.2.3</t>
  </si>
  <si>
    <t>21- Administración de Pensiones y Jubilaciones</t>
  </si>
  <si>
    <t>Administrar e impulsar el cumplimiento del pago de las obligaciones del Estado con el Sistema Previsional Público.</t>
  </si>
  <si>
    <t>Pensionados y Jubilados a cargo del Estado</t>
  </si>
  <si>
    <t>6305 - Pensionados y jubilados con derechos previsionales oportunamente otorgados</t>
  </si>
  <si>
    <t>Cantidad de pensiones pagadas</t>
  </si>
  <si>
    <t>6305 - Pensionados y jubilados con derechos previsionales oportunamente otorgados.</t>
  </si>
  <si>
    <t>Ejecución del pago de la nómina de jubilados y pensionados a cargo del Estado.</t>
  </si>
  <si>
    <t>Programación Semestral</t>
  </si>
  <si>
    <t>Ejecución Semestral</t>
  </si>
  <si>
    <t>Nota: La producción física hace referencia a la cantidad de pensiones pagadas, siendo un valor acumulativo y no una sumatoria del total de los periodos.</t>
  </si>
  <si>
    <t xml:space="preserve">Santiago Guillermo </t>
  </si>
  <si>
    <t>I -Información Institucional</t>
  </si>
  <si>
    <t>Encargado Departamento Planificación y Desarrollo</t>
  </si>
  <si>
    <t>Aumentar la cantidad de pensiones pagadas a cargo del Estado de 194,051 nóminas tramitadas en el 2022 a 225,251 en el 2023.</t>
  </si>
  <si>
    <t xml:space="preserve">Este producto no presenta desviaciones significativas para el periodo evaluado.								</t>
  </si>
  <si>
    <t>Para el segundo semestre del año 2023 la nómina de pensionados acumula un total de 220,414 pensiones pagadas. Esta cantidad se corresponde con el valor acumulado, cuyo incremento depende de las variaciones que se van presentando mensualmente (inclusiones y exclusiones). En comparación con las 222,497 pensiones programadas, la meta se ha completado en un 99.06%. En cuanto a la ejecución presupuestaria del producto, la ejecución del periodo equivale al 61.25% del presupuesto total asignado; en comparación con la programación del periodo, se ejecutó el 98.59%, considerando que el presupuesto programado fue de RD$383,324,303.12 y el monto ejecutado ascendió a RD$377,937,679.85.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</si>
</sst>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dd/mm/yyyy;@"/>
    <numFmt numFmtId="165" formatCode="[$-10409]#,##0;\-#,##0"/>
    <numFmt numFmtId="166" formatCode="[$-10409]#,##0.00;\-#,##0.00"/>
    <numFmt numFmtId="167" formatCode="[$-10409]0.00%"/>
    <numFmt numFmtId="168" formatCode="0.000000000000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7"/>
      <color rgb="FF4D4D4D"/>
      <name val="Calibri"/>
      <family val="2"/>
    </font>
    <font>
      <i/>
      <sz val="11"/>
      <name val="Calibri"/>
      <family val="2"/>
      <scheme val="minor"/>
    </font>
    <font>
      <b/>
      <sz val="9"/>
      <name val="Calibri"/>
      <family val="2"/>
    </font>
    <font>
      <i/>
      <sz val="11"/>
      <color rgb="FFFF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top style="thin">
        <color rgb="FFD3D3D3"/>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4" fillId="0" borderId="39" xfId="0" applyFont="1" applyBorder="1" applyAlignment="1">
      <alignment horizontal="left" vertical="center" wrapText="1" readingOrder="1"/>
    </xf>
    <xf numFmtId="3" fontId="11" fillId="0" borderId="40" xfId="0" applyNumberFormat="1" applyFont="1" applyBorder="1" applyAlignment="1">
      <alignment horizontal="center" vertical="center" wrapText="1"/>
    </xf>
    <xf numFmtId="4" fontId="0" fillId="0" borderId="0" xfId="0" applyNumberFormat="1"/>
    <xf numFmtId="3" fontId="0" fillId="0" borderId="0" xfId="0" applyNumberFormat="1"/>
    <xf numFmtId="9" fontId="0" fillId="0" borderId="0" xfId="2" applyFont="1"/>
    <xf numFmtId="168" fontId="0" fillId="0" borderId="0" xfId="0" applyNumberFormat="1"/>
    <xf numFmtId="39" fontId="11" fillId="0" borderId="38" xfId="1" applyNumberFormat="1" applyFont="1" applyFill="1" applyBorder="1" applyAlignment="1" applyProtection="1">
      <alignment horizontal="center" vertical="center" wrapText="1" readingOrder="1"/>
      <protection locked="0"/>
    </xf>
    <xf numFmtId="3" fontId="11" fillId="0" borderId="41" xfId="0" applyNumberFormat="1" applyFont="1" applyBorder="1" applyAlignment="1">
      <alignment horizontal="center" vertical="center" wrapText="1"/>
    </xf>
    <xf numFmtId="4" fontId="11" fillId="0" borderId="41" xfId="0" applyNumberFormat="1" applyFont="1" applyBorder="1" applyAlignment="1">
      <alignment horizontal="center" vertical="center" wrapText="1"/>
    </xf>
    <xf numFmtId="0" fontId="25" fillId="0" borderId="35" xfId="0" applyFont="1" applyBorder="1" applyAlignment="1" applyProtection="1">
      <alignment horizontal="left" vertical="center" wrapText="1"/>
      <protection locked="0"/>
    </xf>
    <xf numFmtId="0" fontId="27" fillId="0" borderId="36" xfId="0" applyFont="1" applyBorder="1" applyAlignment="1" applyProtection="1">
      <alignment horizontal="left" vertical="center" wrapText="1"/>
      <protection locked="0"/>
    </xf>
    <xf numFmtId="0" fontId="27"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6" fillId="0" borderId="0" xfId="0" applyFont="1" applyAlignment="1" applyProtection="1">
      <alignment horizontal="center" vertical="top"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36" xfId="0" applyFont="1" applyBorder="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4" fontId="11" fillId="0" borderId="40" xfId="0" applyNumberFormat="1" applyFont="1" applyBorder="1" applyAlignment="1">
      <alignment horizontal="center" vertical="center" wrapText="1"/>
    </xf>
    <xf numFmtId="10" fontId="17" fillId="7" borderId="25" xfId="0" applyNumberFormat="1" applyFont="1" applyFill="1" applyBorder="1" applyAlignment="1" applyProtection="1">
      <alignment horizontal="center" vertical="center" wrapText="1" readingOrder="1"/>
      <protection locked="0"/>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9"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3" formatCode="#,##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2" defaultTableStyle="TableStyleMedium2" defaultPivotStyle="PivotStyleLight16">
    <tableStyle name="Estilo de tabla 1" pivot="0" count="0" xr9:uid="{00000000-0011-0000-FFFF-FFFF00000000}"/>
    <tableStyle name="Invisible" pivot="0" table="0" count="0" xr9:uid="{DA9C8983-A1DF-4B8C-909F-F95E7B9041C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twoCellAnchor editAs="oneCell">
    <xdr:from>
      <xdr:col>0</xdr:col>
      <xdr:colOff>617220</xdr:colOff>
      <xdr:row>41</xdr:row>
      <xdr:rowOff>342900</xdr:rowOff>
    </xdr:from>
    <xdr:to>
      <xdr:col>1</xdr:col>
      <xdr:colOff>516890</xdr:colOff>
      <xdr:row>49</xdr:row>
      <xdr:rowOff>38100</xdr:rowOff>
    </xdr:to>
    <xdr:pic>
      <xdr:nvPicPr>
        <xdr:cNvPr id="5" name="Imagen 4">
          <a:extLst>
            <a:ext uri="{FF2B5EF4-FFF2-40B4-BE49-F238E27FC236}">
              <a16:creationId xmlns:a16="http://schemas.microsoft.com/office/drawing/2014/main" id="{48CFD023-BAF3-4723-9D40-606DFA4F2808}"/>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17220" y="14112240"/>
          <a:ext cx="1477010" cy="1363980"/>
        </a:xfrm>
        <a:prstGeom prst="rect">
          <a:avLst/>
        </a:prstGeom>
        <a:noFill/>
        <a:ln>
          <a:noFill/>
        </a:ln>
      </xdr:spPr>
    </xdr:pic>
    <xdr:clientData/>
  </xdr:twoCellAnchor>
  <xdr:twoCellAnchor editAs="oneCell">
    <xdr:from>
      <xdr:col>2</xdr:col>
      <xdr:colOff>754380</xdr:colOff>
      <xdr:row>41</xdr:row>
      <xdr:rowOff>266700</xdr:rowOff>
    </xdr:from>
    <xdr:to>
      <xdr:col>4</xdr:col>
      <xdr:colOff>41910</xdr:colOff>
      <xdr:row>45</xdr:row>
      <xdr:rowOff>24765</xdr:rowOff>
    </xdr:to>
    <xdr:pic>
      <xdr:nvPicPr>
        <xdr:cNvPr id="6" name="Imagen 5">
          <a:extLst>
            <a:ext uri="{FF2B5EF4-FFF2-40B4-BE49-F238E27FC236}">
              <a16:creationId xmlns:a16="http://schemas.microsoft.com/office/drawing/2014/main" id="{FA4D208B-562E-48A0-AE48-4D95CA58B669}"/>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00400" y="14036040"/>
          <a:ext cx="1123950" cy="6953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calculatedColumnFormula>Tabla1[[#This Row],[Física 
(E)]]/Tabla1[[#This Row],[Física
(C)]]</calculatedColumnFormula>
    </tableColumn>
    <tableColumn id="8" xr3:uid="{00000000-0010-0000-00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6"/>
  <sheetViews>
    <sheetView showGridLines="0" tabSelected="1" zoomScaleNormal="100" workbookViewId="0">
      <selection activeCell="L8" sqref="L8"/>
    </sheetView>
  </sheetViews>
  <sheetFormatPr defaultColWidth="11.42578125" defaultRowHeight="15" x14ac:dyDescent="0.25"/>
  <cols>
    <col min="1" max="1" width="23" style="5" customWidth="1"/>
    <col min="2" max="3" width="12.7109375" style="5" customWidth="1"/>
    <col min="4" max="4" width="14.140625" style="5" customWidth="1"/>
    <col min="5" max="5" width="15.28515625" style="5" customWidth="1"/>
    <col min="6" max="6" width="15.5703125" style="5" customWidth="1"/>
    <col min="7" max="7" width="12.7109375" style="5" customWidth="1"/>
    <col min="8" max="8" width="14" style="5" customWidth="1"/>
    <col min="9" max="9" width="10.140625" style="5" customWidth="1"/>
    <col min="10" max="10" width="12.7109375" style="5" customWidth="1"/>
    <col min="12" max="12" width="13.42578125" bestFit="1" customWidth="1"/>
    <col min="13" max="13" width="13.7109375" bestFit="1" customWidth="1"/>
    <col min="14" max="14" width="20.28515625" bestFit="1" customWidth="1"/>
  </cols>
  <sheetData>
    <row r="1" spans="1:10" ht="21.75" thickBot="1" x14ac:dyDescent="0.3">
      <c r="A1" s="20"/>
      <c r="B1" s="72" t="s">
        <v>48</v>
      </c>
      <c r="C1" s="73"/>
      <c r="D1" s="73"/>
      <c r="E1" s="73"/>
      <c r="F1" s="73"/>
      <c r="G1" s="73"/>
      <c r="H1" s="73"/>
      <c r="I1" s="73"/>
      <c r="J1" s="74"/>
    </row>
    <row r="2" spans="1:10" ht="24.75" thickBot="1" x14ac:dyDescent="0.3">
      <c r="A2" s="21"/>
      <c r="B2" s="75" t="s">
        <v>0</v>
      </c>
      <c r="C2" s="76"/>
      <c r="D2" s="75" t="s">
        <v>1</v>
      </c>
      <c r="E2" s="76"/>
      <c r="F2" s="76"/>
      <c r="G2" s="76"/>
      <c r="H2" s="77"/>
      <c r="I2" s="1" t="s">
        <v>2</v>
      </c>
      <c r="J2" s="2" t="s">
        <v>3</v>
      </c>
    </row>
    <row r="3" spans="1:10" ht="21.75" thickBot="1" x14ac:dyDescent="0.3">
      <c r="A3" s="22"/>
      <c r="B3" s="78" t="s">
        <v>4</v>
      </c>
      <c r="C3" s="79"/>
      <c r="D3" s="78"/>
      <c r="E3" s="79"/>
      <c r="F3" s="79"/>
      <c r="G3" s="79"/>
      <c r="H3" s="80"/>
      <c r="I3" s="26"/>
      <c r="J3" s="27"/>
    </row>
    <row r="4" spans="1:10" x14ac:dyDescent="0.25">
      <c r="A4" s="65"/>
      <c r="B4" s="66"/>
      <c r="C4" s="66"/>
      <c r="D4" s="67"/>
      <c r="E4" s="67"/>
      <c r="F4" s="67"/>
      <c r="G4" s="67"/>
      <c r="H4" s="67"/>
      <c r="I4" s="66"/>
      <c r="J4" s="68"/>
    </row>
    <row r="5" spans="1:10" ht="3" customHeight="1" x14ac:dyDescent="0.25">
      <c r="A5" s="83"/>
      <c r="B5" s="84"/>
      <c r="C5" s="84"/>
      <c r="D5" s="84"/>
      <c r="E5" s="84"/>
      <c r="F5" s="84"/>
      <c r="G5" s="84"/>
      <c r="H5" s="84"/>
      <c r="I5" s="84"/>
      <c r="J5" s="85"/>
    </row>
    <row r="6" spans="1:10" ht="15.75" x14ac:dyDescent="0.25">
      <c r="A6" s="45" t="s">
        <v>66</v>
      </c>
      <c r="B6" s="46"/>
      <c r="C6" s="46"/>
      <c r="D6" s="46"/>
      <c r="E6" s="46"/>
      <c r="F6" s="46"/>
      <c r="G6" s="46"/>
      <c r="H6" s="46"/>
      <c r="I6" s="46"/>
      <c r="J6" s="47"/>
    </row>
    <row r="7" spans="1:10" ht="15.75" x14ac:dyDescent="0.25">
      <c r="A7" s="48" t="s">
        <v>5</v>
      </c>
      <c r="B7" s="49"/>
      <c r="C7" s="49"/>
      <c r="D7" s="49"/>
      <c r="E7" s="49"/>
      <c r="F7" s="49"/>
      <c r="G7" s="49"/>
      <c r="H7" s="49"/>
      <c r="I7" s="49"/>
      <c r="J7" s="50"/>
    </row>
    <row r="8" spans="1:10" x14ac:dyDescent="0.25">
      <c r="A8" s="3" t="s">
        <v>6</v>
      </c>
      <c r="B8" s="69" t="s">
        <v>49</v>
      </c>
      <c r="C8" s="70"/>
      <c r="D8" s="70"/>
      <c r="E8" s="70"/>
      <c r="F8" s="70"/>
      <c r="G8" s="70"/>
      <c r="H8" s="70"/>
      <c r="I8" s="70"/>
      <c r="J8" s="71"/>
    </row>
    <row r="9" spans="1:10" ht="15" customHeight="1" x14ac:dyDescent="0.25">
      <c r="A9" s="23" t="s">
        <v>35</v>
      </c>
      <c r="B9" s="69" t="s">
        <v>50</v>
      </c>
      <c r="C9" s="70"/>
      <c r="D9" s="70"/>
      <c r="E9" s="70"/>
      <c r="F9" s="70"/>
      <c r="G9" s="70"/>
      <c r="H9" s="70"/>
      <c r="I9" s="70"/>
      <c r="J9" s="71"/>
    </row>
    <row r="10" spans="1:10" x14ac:dyDescent="0.25">
      <c r="A10" s="23" t="s">
        <v>36</v>
      </c>
      <c r="B10" s="69" t="s">
        <v>51</v>
      </c>
      <c r="C10" s="70"/>
      <c r="D10" s="70"/>
      <c r="E10" s="70"/>
      <c r="F10" s="70"/>
      <c r="G10" s="70"/>
      <c r="H10" s="70"/>
      <c r="I10" s="70"/>
      <c r="J10" s="71"/>
    </row>
    <row r="11" spans="1:10" ht="48.75" customHeight="1" x14ac:dyDescent="0.25">
      <c r="A11" s="3" t="s">
        <v>7</v>
      </c>
      <c r="B11" s="41" t="s">
        <v>52</v>
      </c>
      <c r="C11" s="41"/>
      <c r="D11" s="41"/>
      <c r="E11" s="41"/>
      <c r="F11" s="41"/>
      <c r="G11" s="41"/>
      <c r="H11" s="41"/>
      <c r="I11" s="41"/>
      <c r="J11" s="42"/>
    </row>
    <row r="12" spans="1:10" ht="48.75" customHeight="1" x14ac:dyDescent="0.25">
      <c r="A12" s="3" t="s">
        <v>8</v>
      </c>
      <c r="B12" s="41" t="s">
        <v>53</v>
      </c>
      <c r="C12" s="41"/>
      <c r="D12" s="41"/>
      <c r="E12" s="41"/>
      <c r="F12" s="41"/>
      <c r="G12" s="41"/>
      <c r="H12" s="41"/>
      <c r="I12" s="41"/>
      <c r="J12" s="42"/>
    </row>
    <row r="13" spans="1:10" ht="15.75" x14ac:dyDescent="0.25">
      <c r="A13" s="45" t="s">
        <v>9</v>
      </c>
      <c r="B13" s="46"/>
      <c r="C13" s="46"/>
      <c r="D13" s="46"/>
      <c r="E13" s="46"/>
      <c r="F13" s="46"/>
      <c r="G13" s="46"/>
      <c r="H13" s="46"/>
      <c r="I13" s="46"/>
      <c r="J13" s="47"/>
    </row>
    <row r="14" spans="1:10" ht="27.75" customHeight="1" x14ac:dyDescent="0.25">
      <c r="A14" s="3" t="s">
        <v>10</v>
      </c>
      <c r="B14" s="24">
        <v>2</v>
      </c>
      <c r="C14" s="82" t="str">
        <f>IFERROR(VLOOKUP(B14,'[1]Validacion datos'!A2:B5,2,FALSE),"")</f>
        <v>DESARROLLO SOCIAL</v>
      </c>
      <c r="D14" s="82"/>
      <c r="E14" s="82"/>
      <c r="F14" s="82"/>
      <c r="G14" s="82"/>
      <c r="H14" s="82"/>
      <c r="I14" s="82"/>
      <c r="J14" s="82"/>
    </row>
    <row r="15" spans="1:10" ht="26.25" customHeight="1" x14ac:dyDescent="0.25">
      <c r="A15" s="3" t="s">
        <v>11</v>
      </c>
      <c r="B15" s="6">
        <v>2.2000000000000002</v>
      </c>
      <c r="C15" s="82" t="str">
        <f>IFERROR(VLOOKUP(B15,'[1]Validacion datos'!A8:B26,2,FALSE),"")</f>
        <v>Salud y seguridad social integral</v>
      </c>
      <c r="D15" s="82"/>
      <c r="E15" s="82"/>
      <c r="F15" s="82"/>
      <c r="G15" s="82"/>
      <c r="H15" s="82"/>
      <c r="I15" s="82"/>
      <c r="J15" s="82"/>
    </row>
    <row r="16" spans="1:10" ht="35.25" customHeight="1" x14ac:dyDescent="0.25">
      <c r="A16" s="3" t="s">
        <v>12</v>
      </c>
      <c r="B16" s="7" t="s">
        <v>54</v>
      </c>
      <c r="C16" s="91" t="str">
        <f>IFERROR(VLOOKUP(B16,'[1]Validacion datos'!D8:E64,2,FALSE),"")</f>
        <v>Garantizar un sistema universal, único y sostenible de Seguridad Social frente a los riesgos de vejez, discapacidad y sobrevivencia, integrando y transparentando los regímenes segmentados existentes, en conformidad con la ley 87-00</v>
      </c>
      <c r="D16" s="91"/>
      <c r="E16" s="91"/>
      <c r="F16" s="91"/>
      <c r="G16" s="91"/>
      <c r="H16" s="91"/>
      <c r="I16" s="91"/>
      <c r="J16" s="91"/>
    </row>
    <row r="17" spans="1:14" ht="15.75" x14ac:dyDescent="0.25">
      <c r="A17" s="45" t="s">
        <v>13</v>
      </c>
      <c r="B17" s="46"/>
      <c r="C17" s="46"/>
      <c r="D17" s="46"/>
      <c r="E17" s="46"/>
      <c r="F17" s="46"/>
      <c r="G17" s="46"/>
      <c r="H17" s="46"/>
      <c r="I17" s="46"/>
      <c r="J17" s="47"/>
    </row>
    <row r="18" spans="1:14" ht="29.25" customHeight="1" x14ac:dyDescent="0.25">
      <c r="A18" s="3" t="s">
        <v>14</v>
      </c>
      <c r="B18" s="41" t="s">
        <v>55</v>
      </c>
      <c r="C18" s="41"/>
      <c r="D18" s="41"/>
      <c r="E18" s="41"/>
      <c r="F18" s="41"/>
      <c r="G18" s="41"/>
      <c r="H18" s="41"/>
      <c r="I18" s="41"/>
      <c r="J18" s="42"/>
      <c r="M18" s="30"/>
    </row>
    <row r="19" spans="1:14" ht="33" customHeight="1" x14ac:dyDescent="0.25">
      <c r="A19" s="8" t="s">
        <v>15</v>
      </c>
      <c r="B19" s="41" t="s">
        <v>56</v>
      </c>
      <c r="C19" s="41"/>
      <c r="D19" s="41"/>
      <c r="E19" s="41"/>
      <c r="F19" s="41"/>
      <c r="G19" s="41"/>
      <c r="H19" s="41"/>
      <c r="I19" s="41"/>
      <c r="J19" s="42"/>
      <c r="M19" s="30"/>
    </row>
    <row r="20" spans="1:14" ht="34.5" customHeight="1" x14ac:dyDescent="0.25">
      <c r="A20" s="8" t="s">
        <v>16</v>
      </c>
      <c r="B20" s="41" t="s">
        <v>57</v>
      </c>
      <c r="C20" s="41"/>
      <c r="D20" s="41"/>
      <c r="E20" s="41"/>
      <c r="F20" s="41"/>
      <c r="G20" s="41"/>
      <c r="H20" s="41"/>
      <c r="I20" s="41"/>
      <c r="J20" s="42"/>
      <c r="M20" s="30"/>
    </row>
    <row r="21" spans="1:14" ht="35.25" customHeight="1" x14ac:dyDescent="0.25">
      <c r="A21" s="8" t="s">
        <v>37</v>
      </c>
      <c r="B21" s="41" t="s">
        <v>68</v>
      </c>
      <c r="C21" s="41"/>
      <c r="D21" s="41"/>
      <c r="E21" s="41"/>
      <c r="F21" s="41"/>
      <c r="G21" s="41"/>
      <c r="H21" s="41"/>
      <c r="I21" s="41"/>
      <c r="J21" s="42"/>
      <c r="L21" s="31"/>
      <c r="M21" s="31"/>
    </row>
    <row r="22" spans="1:14" ht="15.75" x14ac:dyDescent="0.25">
      <c r="A22" s="45" t="s">
        <v>17</v>
      </c>
      <c r="B22" s="46"/>
      <c r="C22" s="46"/>
      <c r="D22" s="46"/>
      <c r="E22" s="46"/>
      <c r="F22" s="46"/>
      <c r="G22" s="46"/>
      <c r="H22" s="46"/>
      <c r="I22" s="46"/>
      <c r="J22" s="47"/>
      <c r="M22" s="32"/>
      <c r="N22" s="33"/>
    </row>
    <row r="23" spans="1:14" ht="15.75" x14ac:dyDescent="0.25">
      <c r="A23" s="48" t="s">
        <v>18</v>
      </c>
      <c r="B23" s="49"/>
      <c r="C23" s="49"/>
      <c r="D23" s="49"/>
      <c r="E23" s="49"/>
      <c r="F23" s="49"/>
      <c r="G23" s="49"/>
      <c r="H23" s="49"/>
      <c r="I23" s="49"/>
      <c r="J23" s="50"/>
    </row>
    <row r="24" spans="1:14" ht="15" customHeight="1" x14ac:dyDescent="0.25">
      <c r="A24" s="86" t="s">
        <v>19</v>
      </c>
      <c r="B24" s="87"/>
      <c r="C24" s="88" t="s">
        <v>20</v>
      </c>
      <c r="D24" s="90"/>
      <c r="E24" s="90"/>
      <c r="F24" s="90" t="s">
        <v>21</v>
      </c>
      <c r="G24" s="90"/>
      <c r="H24" s="87"/>
      <c r="I24" s="88" t="s">
        <v>22</v>
      </c>
      <c r="J24" s="89"/>
      <c r="N24" s="30"/>
    </row>
    <row r="25" spans="1:14" x14ac:dyDescent="0.25">
      <c r="A25" s="55">
        <v>563854610</v>
      </c>
      <c r="B25" s="56"/>
      <c r="C25" s="62">
        <v>617060996.5</v>
      </c>
      <c r="D25" s="63"/>
      <c r="E25" s="64"/>
      <c r="F25" s="62">
        <v>377937679.85000002</v>
      </c>
      <c r="G25" s="63"/>
      <c r="H25" s="64"/>
      <c r="I25" s="57">
        <f>F25/C25</f>
        <v>0.61248026045023252</v>
      </c>
      <c r="J25" s="58"/>
      <c r="N25" s="30"/>
    </row>
    <row r="26" spans="1:14" ht="15.75" x14ac:dyDescent="0.25">
      <c r="A26" s="48" t="s">
        <v>23</v>
      </c>
      <c r="B26" s="49"/>
      <c r="C26" s="49"/>
      <c r="D26" s="49"/>
      <c r="E26" s="49"/>
      <c r="F26" s="49"/>
      <c r="G26" s="49"/>
      <c r="H26" s="49"/>
      <c r="I26" s="49"/>
      <c r="J26" s="50"/>
      <c r="N26" s="30"/>
    </row>
    <row r="27" spans="1:14" x14ac:dyDescent="0.25">
      <c r="A27" s="4"/>
      <c r="B27"/>
      <c r="C27" s="59" t="s">
        <v>47</v>
      </c>
      <c r="D27" s="60"/>
      <c r="E27" s="59" t="s">
        <v>62</v>
      </c>
      <c r="F27" s="60"/>
      <c r="G27" s="59" t="s">
        <v>63</v>
      </c>
      <c r="H27" s="59"/>
      <c r="I27" s="59" t="s">
        <v>24</v>
      </c>
      <c r="J27" s="61"/>
    </row>
    <row r="28" spans="1:14" ht="38.25" x14ac:dyDescent="0.25">
      <c r="A28" s="9" t="s">
        <v>25</v>
      </c>
      <c r="B28" s="10" t="s">
        <v>26</v>
      </c>
      <c r="C28" s="10" t="s">
        <v>38</v>
      </c>
      <c r="D28" s="10" t="s">
        <v>39</v>
      </c>
      <c r="E28" s="10" t="s">
        <v>41</v>
      </c>
      <c r="F28" s="10" t="s">
        <v>42</v>
      </c>
      <c r="G28" s="10" t="s">
        <v>43</v>
      </c>
      <c r="H28" s="10" t="s">
        <v>44</v>
      </c>
      <c r="I28" s="10" t="s">
        <v>45</v>
      </c>
      <c r="J28" s="11" t="s">
        <v>46</v>
      </c>
    </row>
    <row r="29" spans="1:14" ht="32.25" customHeight="1" x14ac:dyDescent="0.25">
      <c r="A29" s="28" t="s">
        <v>58</v>
      </c>
      <c r="B29" s="28" t="s">
        <v>59</v>
      </c>
      <c r="C29" s="35">
        <v>225251</v>
      </c>
      <c r="D29" s="36">
        <v>617060996.5</v>
      </c>
      <c r="E29" s="35">
        <v>222497</v>
      </c>
      <c r="F29" s="34">
        <v>383324303.12</v>
      </c>
      <c r="G29" s="29">
        <v>220414</v>
      </c>
      <c r="H29" s="92">
        <v>377937679.85000002</v>
      </c>
      <c r="I29" s="12">
        <f>Tabla1[[#This Row],[Física 
(E)]]/Tabla1[[#This Row],[Física
(C)]]</f>
        <v>0.99063807601900256</v>
      </c>
      <c r="J29" s="93">
        <f>Tabla1[[#This Row],[Financiera 
 (F)]]/Tabla1[[#This Row],[Financiera
(D)]]</f>
        <v>0.98594760826236028</v>
      </c>
      <c r="L29" s="30"/>
    </row>
    <row r="30" spans="1:14" x14ac:dyDescent="0.25">
      <c r="A30" s="14"/>
      <c r="B30" s="15"/>
      <c r="C30" s="16"/>
      <c r="D30" s="17"/>
      <c r="E30" s="17"/>
      <c r="F30" s="17"/>
      <c r="G30" s="18"/>
      <c r="H30" s="17"/>
      <c r="I30" s="12" t="e">
        <f>Tabla1[[#This Row],[Física 
(E)]]/Tabla1[[#This Row],[Física
(C)]]</f>
        <v>#DIV/0!</v>
      </c>
      <c r="J30" s="13" t="e">
        <f>Tabla1[[#This Row],[Financiera 
 (F)]]/Tabla1[[#This Row],[Financiera
(D)]]</f>
        <v>#DIV/0!</v>
      </c>
      <c r="L30" s="30"/>
    </row>
    <row r="31" spans="1:14" x14ac:dyDescent="0.25">
      <c r="A31" s="51" t="s">
        <v>64</v>
      </c>
      <c r="B31" s="51"/>
      <c r="C31" s="51"/>
      <c r="D31" s="51"/>
      <c r="E31" s="51"/>
      <c r="F31" s="51"/>
      <c r="G31" s="51"/>
      <c r="H31" s="51"/>
      <c r="I31" s="51"/>
      <c r="J31" s="51"/>
      <c r="L31" s="30"/>
    </row>
    <row r="32" spans="1:14" ht="15.75" x14ac:dyDescent="0.25">
      <c r="A32" s="45" t="s">
        <v>27</v>
      </c>
      <c r="B32" s="46"/>
      <c r="C32" s="46"/>
      <c r="D32" s="46"/>
      <c r="E32" s="46"/>
      <c r="F32" s="46"/>
      <c r="G32" s="46"/>
      <c r="H32" s="46"/>
      <c r="I32" s="46"/>
      <c r="J32" s="47"/>
    </row>
    <row r="33" spans="1:10" ht="15.75" x14ac:dyDescent="0.25">
      <c r="A33" s="48" t="s">
        <v>28</v>
      </c>
      <c r="B33" s="49"/>
      <c r="C33" s="49"/>
      <c r="D33" s="49"/>
      <c r="E33" s="49"/>
      <c r="F33" s="49"/>
      <c r="G33" s="49"/>
      <c r="H33" s="49"/>
      <c r="I33" s="49"/>
      <c r="J33" s="50"/>
    </row>
    <row r="34" spans="1:10" ht="15" customHeight="1" x14ac:dyDescent="0.25">
      <c r="A34" s="19" t="s">
        <v>29</v>
      </c>
      <c r="B34" s="41" t="s">
        <v>60</v>
      </c>
      <c r="C34" s="41"/>
      <c r="D34" s="41"/>
      <c r="E34" s="41"/>
      <c r="F34" s="41"/>
      <c r="G34" s="41"/>
      <c r="H34" s="41"/>
      <c r="I34" s="41"/>
      <c r="J34" s="42"/>
    </row>
    <row r="35" spans="1:10" ht="30" customHeight="1" x14ac:dyDescent="0.25">
      <c r="A35" s="19" t="s">
        <v>30</v>
      </c>
      <c r="B35" s="41" t="s">
        <v>61</v>
      </c>
      <c r="C35" s="41"/>
      <c r="D35" s="41"/>
      <c r="E35" s="41"/>
      <c r="F35" s="41"/>
      <c r="G35" s="41"/>
      <c r="H35" s="41"/>
      <c r="I35" s="41"/>
      <c r="J35" s="42"/>
    </row>
    <row r="36" spans="1:10" ht="116.25" customHeight="1" x14ac:dyDescent="0.25">
      <c r="A36" s="19" t="s">
        <v>31</v>
      </c>
      <c r="B36" s="43" t="s">
        <v>70</v>
      </c>
      <c r="C36" s="43"/>
      <c r="D36" s="43"/>
      <c r="E36" s="43"/>
      <c r="F36" s="43"/>
      <c r="G36" s="43"/>
      <c r="H36" s="43"/>
      <c r="I36" s="43"/>
      <c r="J36" s="44"/>
    </row>
    <row r="37" spans="1:10" ht="63" customHeight="1" x14ac:dyDescent="0.25">
      <c r="A37" s="19" t="s">
        <v>32</v>
      </c>
      <c r="B37" s="41" t="s">
        <v>69</v>
      </c>
      <c r="C37" s="41"/>
      <c r="D37" s="41"/>
      <c r="E37" s="41"/>
      <c r="F37" s="41"/>
      <c r="G37" s="41"/>
      <c r="H37" s="41"/>
      <c r="I37" s="41"/>
      <c r="J37" s="42"/>
    </row>
    <row r="38" spans="1:10" ht="15.75" x14ac:dyDescent="0.25">
      <c r="A38" s="45" t="s">
        <v>33</v>
      </c>
      <c r="B38" s="46"/>
      <c r="C38" s="46"/>
      <c r="D38" s="46"/>
      <c r="E38" s="46"/>
      <c r="F38" s="46"/>
      <c r="G38" s="46"/>
      <c r="H38" s="46"/>
      <c r="I38" s="46"/>
      <c r="J38" s="47"/>
    </row>
    <row r="39" spans="1:10" ht="15.75" x14ac:dyDescent="0.25">
      <c r="A39" s="52" t="s">
        <v>34</v>
      </c>
      <c r="B39" s="53"/>
      <c r="C39" s="53"/>
      <c r="D39" s="53"/>
      <c r="E39" s="53"/>
      <c r="F39" s="53"/>
      <c r="G39" s="53"/>
      <c r="H39" s="53"/>
      <c r="I39" s="53"/>
      <c r="J39" s="54"/>
    </row>
    <row r="40" spans="1:10" ht="42.75" customHeight="1" x14ac:dyDescent="0.25">
      <c r="A40" s="37"/>
      <c r="B40" s="38"/>
      <c r="C40" s="38"/>
      <c r="D40" s="38"/>
      <c r="E40" s="38"/>
      <c r="F40" s="38"/>
      <c r="G40" s="38"/>
      <c r="H40" s="38"/>
      <c r="I40" s="38"/>
      <c r="J40" s="39"/>
    </row>
    <row r="41" spans="1:10" ht="27.75" customHeight="1" x14ac:dyDescent="0.25">
      <c r="A41" s="25"/>
      <c r="B41" s="25"/>
      <c r="C41" s="25"/>
      <c r="D41" s="25"/>
      <c r="E41" s="25"/>
      <c r="F41" s="25"/>
      <c r="G41" s="25"/>
      <c r="H41" s="25"/>
      <c r="I41" s="25"/>
      <c r="J41" s="25"/>
    </row>
    <row r="42" spans="1:10" ht="30.75" customHeight="1" x14ac:dyDescent="0.25">
      <c r="A42" s="40" t="s">
        <v>40</v>
      </c>
      <c r="B42" s="40"/>
      <c r="C42" s="40"/>
      <c r="D42" s="40"/>
      <c r="E42" s="40"/>
      <c r="F42" s="40"/>
      <c r="G42" s="40"/>
      <c r="H42" s="40"/>
      <c r="I42" s="40"/>
      <c r="J42" s="40"/>
    </row>
    <row r="45" spans="1:10" x14ac:dyDescent="0.25">
      <c r="C45" s="81" t="s">
        <v>65</v>
      </c>
      <c r="D45" s="81"/>
      <c r="E45" s="81"/>
    </row>
    <row r="46" spans="1:10" x14ac:dyDescent="0.25">
      <c r="C46" s="5" t="s">
        <v>67</v>
      </c>
    </row>
  </sheetData>
  <mergeCells count="50">
    <mergeCell ref="C45:E45"/>
    <mergeCell ref="C15:J15"/>
    <mergeCell ref="A5:J5"/>
    <mergeCell ref="A6:J6"/>
    <mergeCell ref="A7:J7"/>
    <mergeCell ref="C14:J14"/>
    <mergeCell ref="A24:B24"/>
    <mergeCell ref="I24:J24"/>
    <mergeCell ref="C24:E24"/>
    <mergeCell ref="F24:H24"/>
    <mergeCell ref="C16:J16"/>
    <mergeCell ref="A17:J17"/>
    <mergeCell ref="B18:J18"/>
    <mergeCell ref="B19:J19"/>
    <mergeCell ref="B20:J20"/>
    <mergeCell ref="B21:J21"/>
    <mergeCell ref="B1:J1"/>
    <mergeCell ref="B2:C2"/>
    <mergeCell ref="D2:H2"/>
    <mergeCell ref="B3:C3"/>
    <mergeCell ref="D3:H3"/>
    <mergeCell ref="A4:J4"/>
    <mergeCell ref="B8:J8"/>
    <mergeCell ref="B11:J11"/>
    <mergeCell ref="B12:J12"/>
    <mergeCell ref="A13:J13"/>
    <mergeCell ref="B9:J9"/>
    <mergeCell ref="B10:J10"/>
    <mergeCell ref="A22:J22"/>
    <mergeCell ref="A23:J23"/>
    <mergeCell ref="A31:J31"/>
    <mergeCell ref="A38:J38"/>
    <mergeCell ref="A39:J39"/>
    <mergeCell ref="A32:J32"/>
    <mergeCell ref="A33:J33"/>
    <mergeCell ref="A25:B25"/>
    <mergeCell ref="I25:J25"/>
    <mergeCell ref="A26:J26"/>
    <mergeCell ref="C27:D27"/>
    <mergeCell ref="G27:H27"/>
    <mergeCell ref="I27:J27"/>
    <mergeCell ref="C25:E25"/>
    <mergeCell ref="F25:H25"/>
    <mergeCell ref="E27:F27"/>
    <mergeCell ref="A40:J40"/>
    <mergeCell ref="A42:J42"/>
    <mergeCell ref="B34:J34"/>
    <mergeCell ref="B35:J35"/>
    <mergeCell ref="B36:J36"/>
    <mergeCell ref="B37:J37"/>
  </mergeCells>
  <phoneticPr fontId="23" type="noConversion"/>
  <dataValidations count="16">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F28 D28:D29 D30:F30 E29" xr:uid="{00000000-0002-0000-0000-000002000000}"/>
    <dataValidation allowBlank="1" showInputMessage="1" showErrorMessage="1" prompt="Meta anual del indicador" sqref="E28 C28:C30"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1"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F25 A25:C25" xr:uid="{00000000-0002-0000-0000-000007000000}"/>
    <dataValidation allowBlank="1" showInputMessage="1" showErrorMessage="1" prompt="Oportunidades de mejora identificadas" sqref="A40:J41" xr:uid="{00000000-0002-0000-0000-000008000000}"/>
    <dataValidation allowBlank="1" showInputMessage="1" showErrorMessage="1" prompt="De existir desvío, explicar razones." sqref="B37:J37" xr:uid="{84D24297-0A73-4FBA-8218-9D568FF8FDE9}"/>
    <dataValidation allowBlank="1" showInputMessage="1" showErrorMessage="1" prompt="1. Describir lo plasmado en el presupuesto_x000a_2. Describir lo alcanzado en términos financieros y de producción " sqref="B36:J36" xr:uid="{00000000-0002-0000-0000-00000A000000}"/>
    <dataValidation allowBlank="1" showInputMessage="1" showErrorMessage="1" prompt="¿En qué consiste el producto? su objetivo" sqref="B35:J35" xr:uid="{00000000-0002-0000-0000-00000B000000}"/>
    <dataValidation allowBlank="1" showInputMessage="1" showErrorMessage="1" prompt="Nombre del producto" sqref="B34:J34"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45" right="0.7" top="0.75" bottom="0.75" header="0.3" footer="0.3"/>
  <pageSetup scale="58"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Eury Enrique Familia Marte</cp:lastModifiedBy>
  <cp:lastPrinted>2024-02-22T21:01:20Z</cp:lastPrinted>
  <dcterms:created xsi:type="dcterms:W3CDTF">2021-03-22T15:50:10Z</dcterms:created>
  <dcterms:modified xsi:type="dcterms:W3CDTF">2024-02-22T21:02:14Z</dcterms:modified>
</cp:coreProperties>
</file>