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efsadfs1\PLANIFICACION Y DESARROLLO\PLANIFICACION\10. DIGEPRES\2023\Informes DIGEIG\T3\"/>
    </mc:Choice>
  </mc:AlternateContent>
  <xr:revisionPtr revIDLastSave="0" documentId="13_ncr:1_{FF2978F3-9DA8-4E33-A6E1-E06D6FB9E2B6}" xr6:coauthVersionLast="47" xr6:coauthVersionMax="47" xr10:uidLastSave="{00000000-0000-0000-0000-000000000000}"/>
  <bookViews>
    <workbookView xWindow="-120" yWindow="-120" windowWidth="29040" windowHeight="16440" xr2:uid="{00000000-000D-0000-FFFF-FFFF00000000}"/>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l="1"/>
  <c r="I29" i="1" l="1"/>
  <c r="C16" i="1" l="1"/>
  <c r="C15" i="1"/>
  <c r="C14" i="1"/>
</calcChain>
</file>

<file path=xl/sharedStrings.xml><?xml version="1.0" encoding="utf-8"?>
<sst xmlns="http://schemas.openxmlformats.org/spreadsheetml/2006/main" count="71" uniqueCount="71">
  <si>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</si>
  <si>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</si>
  <si>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</si>
  <si>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</si>
  <si>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</si>
  <si>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</si>
  <si>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</si>
  <si>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</si>
  <si>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</si>
  <si>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</si>
  <si>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</si>
  <si>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</si>
  <si>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</si>
  <si>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</si>
  <si>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</si>
  <si>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</si>
  <si>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</si>
  <si>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</si>
  <si>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</si>
  <si>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</si>
  <si>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</si>
  <si>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</si>
  <si>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</si>
  <si>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</si>
  <si>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</si>
  <si>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</si>
  <si>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</si>
  <si>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</si>
  <si>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</si>
  <si>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</si>
  <si>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</si>
  <si>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</si>
  <si>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</si>
  <si>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</si>
  <si>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</si>
  <si>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</si>
  <si>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</si>
  <si>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</si>
  <si>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</si>
  <si>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</si>
  <si>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</si>
  <si>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</si>
  <si>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</si>
  <si>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</si>
  <si>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</si>
  <si>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</si>
  <si>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</si>
  <si>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</si>
  <si>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</si>
  <si>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</si>
  <si>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</si>
  <si>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</si>
  <si>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</si>
  <si>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</si>
  <si>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</si>
  <si>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</si>
  <si>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</si>
  <si>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</si>
  <si>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</si>
  <si>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</si>
  <si>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</si>
  <si>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</si>
  <si>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</si>
  <si>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</si>
  <si>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</si>
  <si>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 xml:space="preserve">Santiago Guillermo </t>
  </si>
  <si>
    <t>Encargado Departamento Planificación y Desarrollo</t>
  </si>
  <si>
    <t xml:space="preserve">Este producto no presenta desviaciones significativas para el periodo evaluado.
</t>
  </si>
  <si>
    <t>Aumentar la cantidad de pensiones pagadas a cargo del Estado de 194,051 nóminas tramitadas en el 2022 a 225,251 en el 2023.</t>
  </si>
  <si>
    <t>Informe de Evaluación Trimestral de las Metas Físicas-Financieras T3 2023</t>
  </si>
  <si>
    <t xml:space="preserve">A septiembre 2023 la nómina de pensionados acumula un total de 211,200 pensiones pagadas. Esta cantidad se corresponde con un valor acumulado, cuyo incremento depende de las variaciones que se van presentando mensualmente (inclusiones y exclusiones). En comparación con las 212,205 pensiones programadas, la meta se ha completado en un 99.53%. En cuanto a la ejecución presupuestaria del producto, la programación se ejecutó al 95.93% considerando que se previeron gastos por RD$120,000,015.87 y la ejecución ascendió a RD$115,119,093.16; la ejecución del trimestre representa el 18.66% del presupuesto total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</si>
</sst>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6" fillId="0" borderId="17" xfId="0" applyFont="1" applyBorder="1" applyAlignment="1">
      <alignment vertical="center" wrapText="1"/>
    </xf>
    <xf numFmtId="0" fontId="11" fillId="0" borderId="0" xfId="0" applyFont="1" applyFill="1" applyProtection="1">
      <protection locked="0"/>
    </xf>
    <xf numFmtId="0" fontId="11" fillId="0" borderId="0" xfId="0" applyFont="1" applyFill="1" applyAlignment="1" applyProtection="1">
      <protection locked="0"/>
    </xf>
    <xf numFmtId="0" fontId="11" fillId="0" borderId="0" xfId="0" applyFont="1" applyFill="1" applyBorder="1" applyAlignment="1" applyProtection="1">
      <protection locked="0"/>
    </xf>
    <xf numFmtId="0" fontId="18" fillId="0" borderId="0" xfId="0" applyFont="1" applyBorder="1" applyAlignment="1">
      <alignment horizontal="left" vertical="center" wrapText="1"/>
    </xf>
    <xf numFmtId="0" fontId="23" fillId="0" borderId="37" xfId="0" applyNumberFormat="1" applyFont="1" applyFill="1" applyBorder="1" applyAlignment="1">
      <alignment horizontal="left" vertical="center" wrapText="1" readingOrder="1"/>
    </xf>
    <xf numFmtId="3" fontId="11" fillId="0" borderId="38" xfId="0" applyNumberFormat="1" applyFont="1" applyFill="1" applyBorder="1" applyAlignment="1">
      <alignment horizontal="center" vertical="center" wrapText="1"/>
    </xf>
    <xf numFmtId="4" fontId="11" fillId="0" borderId="38" xfId="0" applyNumberFormat="1" applyFont="1" applyFill="1" applyBorder="1" applyAlignment="1">
      <alignment horizontal="center" vertical="center" wrapText="1"/>
    </xf>
    <xf numFmtId="10" fontId="11" fillId="0" borderId="38" xfId="2" applyNumberFormat="1" applyFont="1" applyFill="1" applyBorder="1" applyAlignment="1">
      <alignment horizontal="center" vertical="center" wrapText="1"/>
    </xf>
    <xf numFmtId="0" fontId="11" fillId="0" borderId="34" xfId="0" applyFont="1" applyFill="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0" fillId="6" borderId="22" xfId="0" applyFont="1" applyFill="1" applyBorder="1" applyAlignment="1">
      <alignment horizontal="center" vertical="center" wrapText="1"/>
    </xf>
    <xf numFmtId="0" fontId="12"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24" fillId="0" borderId="19"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21" fillId="0" borderId="17"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xr9:uid="{00000000-0011-0000-FFFF-FFFF00000000}"/>
    <tableStyle name="Invisible" pivot="0" table="0" count="0" xr9:uid="{94E0342F-B628-4747-AB8B-D810EC86B3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146686</xdr:colOff>
      <xdr:row>0</xdr:row>
      <xdr:rowOff>92521</xdr:rowOff>
    </xdr:from>
    <xdr:ext cx="1101089" cy="650850"/>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46686" y="92521"/>
          <a:ext cx="1101089" cy="650850"/>
        </a:xfrm>
        <a:prstGeom prst="rect">
          <a:avLst/>
        </a:prstGeom>
      </xdr:spPr>
    </xdr:pic>
    <xdr:clientData/>
  </xdr:oneCellAnchor>
  <xdr:twoCellAnchor editAs="oneCell">
    <xdr:from>
      <xdr:col>5</xdr:col>
      <xdr:colOff>471619</xdr:colOff>
      <xdr:row>41</xdr:row>
      <xdr:rowOff>56864</xdr:rowOff>
    </xdr:from>
    <xdr:to>
      <xdr:col>7</xdr:col>
      <xdr:colOff>725512</xdr:colOff>
      <xdr:row>50</xdr:row>
      <xdr:rowOff>46902</xdr:rowOff>
    </xdr:to>
    <xdr:pic>
      <xdr:nvPicPr>
        <xdr:cNvPr id="4" name="Imagen 3">
          <a:extLst>
            <a:ext uri="{FF2B5EF4-FFF2-40B4-BE49-F238E27FC236}">
              <a16:creationId xmlns:a16="http://schemas.microsoft.com/office/drawing/2014/main" id="{0CA160E7-C9B7-435F-9052-0BAD91C37124}"/>
            </a:ext>
          </a:extLst>
        </xdr:cNvPr>
        <xdr:cNvPicPr>
          <a:picLocks noChangeAspect="1"/>
        </xdr:cNvPicPr>
      </xdr:nvPicPr>
      <xdr:blipFill rotWithShape="1">
        <a:blip xmlns:r="http://schemas.openxmlformats.org/officeDocument/2006/relationships" r:embed="rId2"/>
        <a:srcRect t="1811" b="955"/>
        <a:stretch/>
      </xdr:blipFill>
      <xdr:spPr>
        <a:xfrm rot="212853">
          <a:off x="5529394" y="13077539"/>
          <a:ext cx="2044593" cy="1980763"/>
        </a:xfrm>
        <a:prstGeom prst="rect">
          <a:avLst/>
        </a:prstGeom>
      </xdr:spPr>
    </xdr:pic>
    <xdr:clientData/>
  </xdr:twoCellAnchor>
  <xdr:twoCellAnchor editAs="oneCell">
    <xdr:from>
      <xdr:col>2</xdr:col>
      <xdr:colOff>704850</xdr:colOff>
      <xdr:row>41</xdr:row>
      <xdr:rowOff>95250</xdr:rowOff>
    </xdr:from>
    <xdr:to>
      <xdr:col>3</xdr:col>
      <xdr:colOff>936211</xdr:colOff>
      <xdr:row>43</xdr:row>
      <xdr:rowOff>157415</xdr:rowOff>
    </xdr:to>
    <xdr:pic>
      <xdr:nvPicPr>
        <xdr:cNvPr id="2" name="Imagen 1">
          <a:extLst>
            <a:ext uri="{FF2B5EF4-FFF2-40B4-BE49-F238E27FC236}">
              <a16:creationId xmlns:a16="http://schemas.microsoft.com/office/drawing/2014/main" id="{4B06C7AC-C819-4531-931B-3F7F3FD27C51}"/>
            </a:ext>
          </a:extLst>
        </xdr:cNvPr>
        <xdr:cNvPicPr>
          <a:picLocks noChangeAspect="1"/>
        </xdr:cNvPicPr>
      </xdr:nvPicPr>
      <xdr:blipFill>
        <a:blip xmlns:r="http://schemas.openxmlformats.org/officeDocument/2006/relationships" r:embed="rId3"/>
        <a:stretch>
          <a:fillRect/>
        </a:stretch>
      </xdr:blipFill>
      <xdr:spPr>
        <a:xfrm>
          <a:off x="3086100" y="13068300"/>
          <a:ext cx="1079086" cy="719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7"/>
  <sheetViews>
    <sheetView showGridLines="0" tabSelected="1" topLeftCell="A28" zoomScaleNormal="100" zoomScaleSheetLayoutView="100" workbookViewId="0">
      <selection activeCell="K46" sqref="K46"/>
    </sheetView>
  </sheetViews>
  <sheetFormatPr baseColWidth="10" defaultRowHeight="15" x14ac:dyDescent="0.25"/>
  <cols>
    <col min="1" max="1" width="23" style="5" customWidth="1"/>
    <col min="2" max="3" width="12.7109375" style="5" customWidth="1"/>
    <col min="4" max="4" width="14.7109375" style="5" customWidth="1"/>
    <col min="5" max="5" width="12.7109375" style="5" customWidth="1"/>
    <col min="6" max="6" width="14.140625" style="5" customWidth="1"/>
    <col min="7" max="7" width="12.7109375" style="5" customWidth="1"/>
    <col min="8" max="8" width="14.140625" style="5" customWidth="1"/>
    <col min="9" max="10" width="12.7109375" style="5" customWidth="1"/>
  </cols>
  <sheetData>
    <row r="1" spans="1:10" ht="21.75" thickBot="1" x14ac:dyDescent="0.3">
      <c r="A1" s="13"/>
      <c r="B1" s="74" t="s">
        <v>69</v>
      </c>
      <c r="C1" s="75"/>
      <c r="D1" s="75"/>
      <c r="E1" s="75"/>
      <c r="F1" s="75"/>
      <c r="G1" s="75"/>
      <c r="H1" s="75"/>
      <c r="I1" s="75"/>
      <c r="J1" s="76"/>
    </row>
    <row r="2" spans="1:10" ht="21.75" thickBot="1" x14ac:dyDescent="0.3">
      <c r="A2" s="14"/>
      <c r="B2" s="77" t="s">
        <v>0</v>
      </c>
      <c r="C2" s="78"/>
      <c r="D2" s="77" t="s">
        <v>1</v>
      </c>
      <c r="E2" s="79"/>
      <c r="F2" s="79"/>
      <c r="G2" s="78"/>
      <c r="H2" s="80"/>
      <c r="I2" s="1" t="s">
        <v>2</v>
      </c>
      <c r="J2" s="2" t="s">
        <v>3</v>
      </c>
    </row>
    <row r="3" spans="1:10" ht="21.75" thickBot="1" x14ac:dyDescent="0.3">
      <c r="A3" s="15"/>
      <c r="B3" s="81" t="s">
        <v>4</v>
      </c>
      <c r="C3" s="82"/>
      <c r="D3" s="81"/>
      <c r="E3" s="82"/>
      <c r="F3" s="82"/>
      <c r="G3" s="82"/>
      <c r="H3" s="83"/>
      <c r="I3" s="18"/>
      <c r="J3" s="19"/>
    </row>
    <row r="4" spans="1:10" x14ac:dyDescent="0.25">
      <c r="A4" s="64"/>
      <c r="B4" s="65"/>
      <c r="C4" s="65"/>
      <c r="D4" s="66"/>
      <c r="E4" s="66"/>
      <c r="F4" s="66"/>
      <c r="G4" s="66"/>
      <c r="H4" s="66"/>
      <c r="I4" s="65"/>
      <c r="J4" s="67"/>
    </row>
    <row r="5" spans="1:10" ht="3" customHeight="1" x14ac:dyDescent="0.25">
      <c r="A5" s="71"/>
      <c r="B5" s="72"/>
      <c r="C5" s="72"/>
      <c r="D5" s="72"/>
      <c r="E5" s="72"/>
      <c r="F5" s="72"/>
      <c r="G5" s="72"/>
      <c r="H5" s="72"/>
      <c r="I5" s="72"/>
      <c r="J5" s="73"/>
    </row>
    <row r="6" spans="1:10" ht="15.75" x14ac:dyDescent="0.25">
      <c r="A6" s="33" t="s">
        <v>5</v>
      </c>
      <c r="B6" s="34"/>
      <c r="C6" s="34"/>
      <c r="D6" s="34"/>
      <c r="E6" s="34"/>
      <c r="F6" s="34"/>
      <c r="G6" s="34"/>
      <c r="H6" s="34"/>
      <c r="I6" s="34"/>
      <c r="J6" s="35"/>
    </row>
    <row r="7" spans="1:10" ht="15.75" x14ac:dyDescent="0.25">
      <c r="A7" s="49" t="s">
        <v>6</v>
      </c>
      <c r="B7" s="50"/>
      <c r="C7" s="50"/>
      <c r="D7" s="50"/>
      <c r="E7" s="50"/>
      <c r="F7" s="50"/>
      <c r="G7" s="50"/>
      <c r="H7" s="50"/>
      <c r="I7" s="50"/>
      <c r="J7" s="51"/>
    </row>
    <row r="8" spans="1:10" x14ac:dyDescent="0.25">
      <c r="A8" s="3" t="s">
        <v>7</v>
      </c>
      <c r="B8" s="68" t="s">
        <v>51</v>
      </c>
      <c r="C8" s="69"/>
      <c r="D8" s="69"/>
      <c r="E8" s="69"/>
      <c r="F8" s="69"/>
      <c r="G8" s="69"/>
      <c r="H8" s="69"/>
      <c r="I8" s="69"/>
      <c r="J8" s="70"/>
    </row>
    <row r="9" spans="1:10" ht="15" customHeight="1" x14ac:dyDescent="0.25">
      <c r="A9" s="16" t="s">
        <v>36</v>
      </c>
      <c r="B9" s="68" t="s">
        <v>52</v>
      </c>
      <c r="C9" s="69"/>
      <c r="D9" s="69"/>
      <c r="E9" s="69"/>
      <c r="F9" s="69"/>
      <c r="G9" s="69"/>
      <c r="H9" s="69"/>
      <c r="I9" s="69"/>
      <c r="J9" s="70"/>
    </row>
    <row r="10" spans="1:10" x14ac:dyDescent="0.25">
      <c r="A10" s="16" t="s">
        <v>37</v>
      </c>
      <c r="B10" s="68" t="s">
        <v>53</v>
      </c>
      <c r="C10" s="69"/>
      <c r="D10" s="69"/>
      <c r="E10" s="69"/>
      <c r="F10" s="69"/>
      <c r="G10" s="69"/>
      <c r="H10" s="69"/>
      <c r="I10" s="69"/>
      <c r="J10" s="70"/>
    </row>
    <row r="11" spans="1:10" ht="47.25" customHeight="1" x14ac:dyDescent="0.25">
      <c r="A11" s="3" t="s">
        <v>8</v>
      </c>
      <c r="B11" s="45" t="s">
        <v>54</v>
      </c>
      <c r="C11" s="45"/>
      <c r="D11" s="45"/>
      <c r="E11" s="45"/>
      <c r="F11" s="45"/>
      <c r="G11" s="45"/>
      <c r="H11" s="45"/>
      <c r="I11" s="45"/>
      <c r="J11" s="46"/>
    </row>
    <row r="12" spans="1:10" ht="44.25" customHeight="1" x14ac:dyDescent="0.25">
      <c r="A12" s="3" t="s">
        <v>9</v>
      </c>
      <c r="B12" s="45" t="s">
        <v>55</v>
      </c>
      <c r="C12" s="45"/>
      <c r="D12" s="45"/>
      <c r="E12" s="45"/>
      <c r="F12" s="45"/>
      <c r="G12" s="45"/>
      <c r="H12" s="45"/>
      <c r="I12" s="45"/>
      <c r="J12" s="46"/>
    </row>
    <row r="13" spans="1:10" ht="15.75" x14ac:dyDescent="0.25">
      <c r="A13" s="33" t="s">
        <v>10</v>
      </c>
      <c r="B13" s="34"/>
      <c r="C13" s="34"/>
      <c r="D13" s="34"/>
      <c r="E13" s="34"/>
      <c r="F13" s="34"/>
      <c r="G13" s="34"/>
      <c r="H13" s="34"/>
      <c r="I13" s="34"/>
      <c r="J13" s="35"/>
    </row>
    <row r="14" spans="1:10" ht="27.75" customHeight="1" x14ac:dyDescent="0.25">
      <c r="A14" s="3" t="s">
        <v>11</v>
      </c>
      <c r="B14" s="17">
        <v>2</v>
      </c>
      <c r="C14" s="43" t="str">
        <f>IFERROR(VLOOKUP(B14,'[1]Validacion datos'!A2:B5,2,FALSE),"")</f>
        <v>DESARROLLO SOCIAL</v>
      </c>
      <c r="D14" s="43"/>
      <c r="E14" s="43"/>
      <c r="F14" s="43"/>
      <c r="G14" s="43"/>
      <c r="H14" s="43"/>
      <c r="I14" s="43"/>
      <c r="J14" s="43"/>
    </row>
    <row r="15" spans="1:10" ht="26.25" customHeight="1" x14ac:dyDescent="0.25">
      <c r="A15" s="3" t="s">
        <v>12</v>
      </c>
      <c r="B15" s="6">
        <v>2.2000000000000002</v>
      </c>
      <c r="C15" s="43" t="str">
        <f>IFERROR(VLOOKUP(B15,'[1]Validacion datos'!A8:B26,2,FALSE),"")</f>
        <v>Salud y seguridad social integral</v>
      </c>
      <c r="D15" s="43"/>
      <c r="E15" s="43"/>
      <c r="F15" s="43"/>
      <c r="G15" s="43"/>
      <c r="H15" s="43"/>
      <c r="I15" s="43"/>
      <c r="J15" s="43"/>
    </row>
    <row r="16" spans="1:10" ht="33" customHeight="1" x14ac:dyDescent="0.25">
      <c r="A16" s="3" t="s">
        <v>13</v>
      </c>
      <c r="B16" s="7" t="s">
        <v>56</v>
      </c>
      <c r="C16" s="44"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44"/>
      <c r="E16" s="44"/>
      <c r="F16" s="44"/>
      <c r="G16" s="44"/>
      <c r="H16" s="44"/>
      <c r="I16" s="44"/>
      <c r="J16" s="44"/>
    </row>
    <row r="17" spans="1:10" ht="15.75" x14ac:dyDescent="0.25">
      <c r="A17" s="33" t="s">
        <v>14</v>
      </c>
      <c r="B17" s="34"/>
      <c r="C17" s="34"/>
      <c r="D17" s="34"/>
      <c r="E17" s="34"/>
      <c r="F17" s="34"/>
      <c r="G17" s="34"/>
      <c r="H17" s="34"/>
      <c r="I17" s="34"/>
      <c r="J17" s="35"/>
    </row>
    <row r="18" spans="1:10" ht="29.25" customHeight="1" x14ac:dyDescent="0.25">
      <c r="A18" s="3" t="s">
        <v>15</v>
      </c>
      <c r="B18" s="45" t="s">
        <v>57</v>
      </c>
      <c r="C18" s="45"/>
      <c r="D18" s="45"/>
      <c r="E18" s="45"/>
      <c r="F18" s="45"/>
      <c r="G18" s="45"/>
      <c r="H18" s="45"/>
      <c r="I18" s="45"/>
      <c r="J18" s="46"/>
    </row>
    <row r="19" spans="1:10" ht="33" customHeight="1" x14ac:dyDescent="0.25">
      <c r="A19" s="8" t="s">
        <v>16</v>
      </c>
      <c r="B19" s="45" t="s">
        <v>58</v>
      </c>
      <c r="C19" s="45"/>
      <c r="D19" s="45"/>
      <c r="E19" s="45"/>
      <c r="F19" s="45"/>
      <c r="G19" s="45"/>
      <c r="H19" s="45"/>
      <c r="I19" s="45"/>
      <c r="J19" s="46"/>
    </row>
    <row r="20" spans="1:10" ht="34.5" customHeight="1" x14ac:dyDescent="0.25">
      <c r="A20" s="8" t="s">
        <v>17</v>
      </c>
      <c r="B20" s="45" t="s">
        <v>59</v>
      </c>
      <c r="C20" s="45"/>
      <c r="D20" s="45"/>
      <c r="E20" s="45"/>
      <c r="F20" s="45"/>
      <c r="G20" s="45"/>
      <c r="H20" s="45"/>
      <c r="I20" s="45"/>
      <c r="J20" s="46"/>
    </row>
    <row r="21" spans="1:10" ht="35.25" customHeight="1" x14ac:dyDescent="0.25">
      <c r="A21" s="23" t="s">
        <v>38</v>
      </c>
      <c r="B21" s="47" t="s">
        <v>68</v>
      </c>
      <c r="C21" s="47"/>
      <c r="D21" s="47"/>
      <c r="E21" s="47"/>
      <c r="F21" s="47"/>
      <c r="G21" s="47"/>
      <c r="H21" s="47"/>
      <c r="I21" s="47"/>
      <c r="J21" s="48"/>
    </row>
    <row r="22" spans="1:10" ht="15.75" x14ac:dyDescent="0.25">
      <c r="A22" s="33" t="s">
        <v>18</v>
      </c>
      <c r="B22" s="34"/>
      <c r="C22" s="34"/>
      <c r="D22" s="34"/>
      <c r="E22" s="34"/>
      <c r="F22" s="34"/>
      <c r="G22" s="34"/>
      <c r="H22" s="34"/>
      <c r="I22" s="34"/>
      <c r="J22" s="35"/>
    </row>
    <row r="23" spans="1:10" ht="15.75" x14ac:dyDescent="0.25">
      <c r="A23" s="49" t="s">
        <v>19</v>
      </c>
      <c r="B23" s="50"/>
      <c r="C23" s="50"/>
      <c r="D23" s="50"/>
      <c r="E23" s="50"/>
      <c r="F23" s="50"/>
      <c r="G23" s="50"/>
      <c r="H23" s="50"/>
      <c r="I23" s="50"/>
      <c r="J23" s="51"/>
    </row>
    <row r="24" spans="1:10" ht="15" customHeight="1" x14ac:dyDescent="0.25">
      <c r="A24" s="54" t="s">
        <v>20</v>
      </c>
      <c r="B24" s="53"/>
      <c r="C24" s="84" t="s">
        <v>21</v>
      </c>
      <c r="D24" s="52"/>
      <c r="E24" s="52"/>
      <c r="F24" s="52" t="s">
        <v>22</v>
      </c>
      <c r="G24" s="52"/>
      <c r="H24" s="53"/>
      <c r="I24" s="84" t="s">
        <v>23</v>
      </c>
      <c r="J24" s="85"/>
    </row>
    <row r="25" spans="1:10" x14ac:dyDescent="0.25">
      <c r="A25" s="88">
        <v>563854610</v>
      </c>
      <c r="B25" s="89"/>
      <c r="C25" s="57">
        <v>617060996.5</v>
      </c>
      <c r="D25" s="58"/>
      <c r="E25" s="59"/>
      <c r="F25" s="57">
        <v>359208984.77999997</v>
      </c>
      <c r="G25" s="58"/>
      <c r="H25" s="59"/>
      <c r="I25" s="90">
        <f>F25/C25</f>
        <v>0.58212881192856269</v>
      </c>
      <c r="J25" s="91"/>
    </row>
    <row r="26" spans="1:10" ht="15.75" x14ac:dyDescent="0.25">
      <c r="A26" s="49" t="s">
        <v>24</v>
      </c>
      <c r="B26" s="50"/>
      <c r="C26" s="50"/>
      <c r="D26" s="50"/>
      <c r="E26" s="50"/>
      <c r="F26" s="50"/>
      <c r="G26" s="50"/>
      <c r="H26" s="50"/>
      <c r="I26" s="50"/>
      <c r="J26" s="51"/>
    </row>
    <row r="27" spans="1:10" x14ac:dyDescent="0.25">
      <c r="A27" s="4"/>
      <c r="B27"/>
      <c r="C27" s="55" t="s">
        <v>50</v>
      </c>
      <c r="D27" s="60"/>
      <c r="E27" s="55" t="s">
        <v>48</v>
      </c>
      <c r="F27" s="60"/>
      <c r="G27" s="55" t="s">
        <v>49</v>
      </c>
      <c r="H27" s="55"/>
      <c r="I27" s="55" t="s">
        <v>25</v>
      </c>
      <c r="J27" s="56"/>
    </row>
    <row r="28" spans="1:10" ht="38.25" x14ac:dyDescent="0.25">
      <c r="A28" s="9" t="s">
        <v>26</v>
      </c>
      <c r="B28" s="10" t="s">
        <v>27</v>
      </c>
      <c r="C28" s="10" t="s">
        <v>39</v>
      </c>
      <c r="D28" s="10" t="s">
        <v>40</v>
      </c>
      <c r="E28" s="10" t="s">
        <v>42</v>
      </c>
      <c r="F28" s="10" t="s">
        <v>43</v>
      </c>
      <c r="G28" s="10" t="s">
        <v>44</v>
      </c>
      <c r="H28" s="10" t="s">
        <v>45</v>
      </c>
      <c r="I28" s="10" t="s">
        <v>46</v>
      </c>
      <c r="J28" s="11" t="s">
        <v>47</v>
      </c>
    </row>
    <row r="29" spans="1:10" ht="46.5" customHeight="1" x14ac:dyDescent="0.25">
      <c r="A29" s="28" t="s">
        <v>60</v>
      </c>
      <c r="B29" s="28" t="s">
        <v>61</v>
      </c>
      <c r="C29" s="29">
        <v>225251</v>
      </c>
      <c r="D29" s="30">
        <v>617060996.5</v>
      </c>
      <c r="E29" s="29">
        <v>212205</v>
      </c>
      <c r="F29" s="30">
        <v>120000015.87</v>
      </c>
      <c r="G29" s="29">
        <v>211200</v>
      </c>
      <c r="H29" s="30">
        <v>115119093.16</v>
      </c>
      <c r="I29" s="31">
        <f>Tabla1[[#This Row],[Física 
(E)]]/Tabla1[[#This Row],[Física
(C)]]</f>
        <v>0.99526401357178196</v>
      </c>
      <c r="J29" s="31">
        <f>Tabla1[[#This Row],[Financiera 
 (F)]]/Tabla1[[#This Row],[Financiera
(D)]]</f>
        <v>0.95932564946251608</v>
      </c>
    </row>
    <row r="30" spans="1:10" x14ac:dyDescent="0.25">
      <c r="A30" s="61" t="s">
        <v>62</v>
      </c>
      <c r="B30" s="62"/>
      <c r="C30" s="62"/>
      <c r="D30" s="62"/>
      <c r="E30" s="62"/>
      <c r="F30" s="62"/>
      <c r="G30" s="62"/>
      <c r="H30" s="62"/>
      <c r="I30" s="62"/>
      <c r="J30" s="63"/>
    </row>
    <row r="31" spans="1:10" ht="15.75" x14ac:dyDescent="0.25">
      <c r="A31" s="33" t="s">
        <v>28</v>
      </c>
      <c r="B31" s="34"/>
      <c r="C31" s="34"/>
      <c r="D31" s="34"/>
      <c r="E31" s="34"/>
      <c r="F31" s="34"/>
      <c r="G31" s="34"/>
      <c r="H31" s="34"/>
      <c r="I31" s="34"/>
      <c r="J31" s="35"/>
    </row>
    <row r="32" spans="1:10" ht="15.75" x14ac:dyDescent="0.25">
      <c r="A32" s="49" t="s">
        <v>29</v>
      </c>
      <c r="B32" s="50"/>
      <c r="C32" s="50"/>
      <c r="D32" s="50"/>
      <c r="E32" s="50"/>
      <c r="F32" s="50"/>
      <c r="G32" s="50"/>
      <c r="H32" s="50"/>
      <c r="I32" s="50"/>
      <c r="J32" s="51"/>
    </row>
    <row r="33" spans="1:48" x14ac:dyDescent="0.25">
      <c r="A33" s="12" t="s">
        <v>30</v>
      </c>
      <c r="B33" s="45" t="s">
        <v>64</v>
      </c>
      <c r="C33" s="45"/>
      <c r="D33" s="45"/>
      <c r="E33" s="45"/>
      <c r="F33" s="45"/>
      <c r="G33" s="45"/>
      <c r="H33" s="45"/>
      <c r="I33" s="45"/>
      <c r="J33" s="46"/>
    </row>
    <row r="34" spans="1:48" ht="30" x14ac:dyDescent="0.25">
      <c r="A34" s="12" t="s">
        <v>31</v>
      </c>
      <c r="B34" s="45" t="s">
        <v>63</v>
      </c>
      <c r="C34" s="45"/>
      <c r="D34" s="45"/>
      <c r="E34" s="45"/>
      <c r="F34" s="45"/>
      <c r="G34" s="45"/>
      <c r="H34" s="45"/>
      <c r="I34" s="45"/>
      <c r="J34" s="46"/>
    </row>
    <row r="35" spans="1:48" ht="117" customHeight="1" x14ac:dyDescent="0.25">
      <c r="A35" s="12" t="s">
        <v>32</v>
      </c>
      <c r="B35" s="47" t="s">
        <v>70</v>
      </c>
      <c r="C35" s="47"/>
      <c r="D35" s="47"/>
      <c r="E35" s="47"/>
      <c r="F35" s="47"/>
      <c r="G35" s="47"/>
      <c r="H35" s="47"/>
      <c r="I35" s="47"/>
      <c r="J35" s="48"/>
    </row>
    <row r="36" spans="1:48" ht="40.5" customHeight="1" x14ac:dyDescent="0.25">
      <c r="A36" s="12" t="s">
        <v>33</v>
      </c>
      <c r="B36" s="45" t="s">
        <v>67</v>
      </c>
      <c r="C36" s="45"/>
      <c r="D36" s="45"/>
      <c r="E36" s="45"/>
      <c r="F36" s="45"/>
      <c r="G36" s="45"/>
      <c r="H36" s="45"/>
      <c r="I36" s="45"/>
      <c r="J36" s="46"/>
      <c r="K36" s="86"/>
      <c r="L36" s="87"/>
      <c r="M36" s="87"/>
      <c r="N36" s="87"/>
      <c r="O36" s="87"/>
      <c r="P36" s="87"/>
      <c r="Q36" s="87"/>
      <c r="R36" s="45"/>
      <c r="S36" s="45"/>
      <c r="T36" s="45"/>
      <c r="U36" s="45"/>
      <c r="V36" s="45"/>
      <c r="W36" s="45"/>
      <c r="X36" s="45"/>
      <c r="Y36" s="45"/>
      <c r="Z36" s="46"/>
      <c r="AA36" s="45"/>
      <c r="AB36" s="45"/>
      <c r="AC36" s="45"/>
      <c r="AD36" s="45"/>
      <c r="AE36" s="45"/>
      <c r="AF36" s="45"/>
      <c r="AG36" s="45"/>
      <c r="AH36" s="45"/>
      <c r="AI36" s="46"/>
      <c r="AJ36" s="45"/>
      <c r="AK36" s="45"/>
      <c r="AL36" s="45"/>
      <c r="AM36" s="45"/>
      <c r="AN36" s="45"/>
      <c r="AO36" s="45"/>
      <c r="AP36" s="45"/>
      <c r="AQ36" s="45"/>
      <c r="AR36" s="46"/>
      <c r="AS36" s="45"/>
      <c r="AT36" s="45"/>
      <c r="AU36" s="45"/>
      <c r="AV36" s="45"/>
    </row>
    <row r="37" spans="1:48" ht="15.75" x14ac:dyDescent="0.25">
      <c r="A37" s="33" t="s">
        <v>34</v>
      </c>
      <c r="B37" s="34"/>
      <c r="C37" s="34"/>
      <c r="D37" s="34"/>
      <c r="E37" s="34"/>
      <c r="F37" s="34"/>
      <c r="G37" s="34"/>
      <c r="H37" s="34"/>
      <c r="I37" s="34"/>
      <c r="J37" s="35"/>
    </row>
    <row r="38" spans="1:48" ht="15.75" x14ac:dyDescent="0.25">
      <c r="A38" s="36" t="s">
        <v>35</v>
      </c>
      <c r="B38" s="37"/>
      <c r="C38" s="37"/>
      <c r="D38" s="37"/>
      <c r="E38" s="37"/>
      <c r="F38" s="37"/>
      <c r="G38" s="37"/>
      <c r="H38" s="37"/>
      <c r="I38" s="37"/>
      <c r="J38" s="38"/>
    </row>
    <row r="39" spans="1:48" ht="13.5" customHeight="1" x14ac:dyDescent="0.25">
      <c r="A39" s="20"/>
      <c r="B39" s="21"/>
      <c r="C39" s="21"/>
      <c r="D39" s="21"/>
      <c r="E39" s="21"/>
      <c r="F39" s="21"/>
      <c r="G39" s="21"/>
      <c r="H39" s="21"/>
      <c r="I39" s="21"/>
      <c r="J39" s="22"/>
    </row>
    <row r="40" spans="1:48" ht="37.5" customHeight="1" x14ac:dyDescent="0.25">
      <c r="A40" s="39"/>
      <c r="B40" s="40"/>
      <c r="C40" s="40"/>
      <c r="D40" s="40"/>
      <c r="E40" s="40"/>
      <c r="F40" s="40"/>
      <c r="G40" s="40"/>
      <c r="H40" s="40"/>
      <c r="I40" s="40"/>
      <c r="J40" s="41"/>
    </row>
    <row r="41" spans="1:48" x14ac:dyDescent="0.25">
      <c r="A41" s="42" t="s">
        <v>41</v>
      </c>
      <c r="B41" s="42"/>
      <c r="C41" s="42"/>
      <c r="D41" s="42"/>
      <c r="E41" s="42"/>
      <c r="F41" s="42"/>
      <c r="G41" s="42"/>
      <c r="H41" s="42"/>
      <c r="I41" s="42"/>
      <c r="J41" s="42"/>
    </row>
    <row r="42" spans="1:48" x14ac:dyDescent="0.25">
      <c r="A42" s="27"/>
      <c r="B42" s="27"/>
      <c r="C42" s="27"/>
      <c r="D42" s="27"/>
      <c r="E42" s="27"/>
      <c r="F42" s="27"/>
      <c r="G42" s="27"/>
      <c r="H42" s="27"/>
      <c r="I42" s="27"/>
      <c r="J42" s="27"/>
    </row>
    <row r="43" spans="1:48" ht="36.75" customHeight="1" x14ac:dyDescent="0.25">
      <c r="A43" s="25"/>
      <c r="B43" s="26"/>
      <c r="C43" s="32" t="s">
        <v>65</v>
      </c>
      <c r="D43" s="32"/>
      <c r="E43" s="32"/>
      <c r="F43" s="26"/>
      <c r="G43" s="26"/>
      <c r="H43" s="26"/>
      <c r="I43" s="25"/>
      <c r="J43" s="25"/>
    </row>
    <row r="44" spans="1:48" x14ac:dyDescent="0.25">
      <c r="A44" s="24"/>
      <c r="B44" s="24"/>
      <c r="C44" s="24" t="s">
        <v>66</v>
      </c>
      <c r="D44" s="24"/>
      <c r="E44" s="24"/>
      <c r="F44" s="24"/>
      <c r="G44" s="24"/>
      <c r="H44" s="24"/>
      <c r="I44" s="24"/>
      <c r="J44" s="24"/>
    </row>
    <row r="45" spans="1:48" x14ac:dyDescent="0.25">
      <c r="A45" s="24"/>
      <c r="B45" s="24"/>
      <c r="C45" s="24"/>
      <c r="D45" s="24"/>
      <c r="E45" s="24"/>
      <c r="F45" s="24"/>
      <c r="G45" s="24"/>
      <c r="H45" s="24"/>
      <c r="I45" s="24"/>
      <c r="J45" s="24"/>
    </row>
    <row r="47" spans="1:48" x14ac:dyDescent="0.25">
      <c r="G47" s="24"/>
    </row>
  </sheetData>
  <mergeCells count="55">
    <mergeCell ref="AJ36:AR36"/>
    <mergeCell ref="AS36:AV36"/>
    <mergeCell ref="I24:J24"/>
    <mergeCell ref="C24:E24"/>
    <mergeCell ref="K36:Q36"/>
    <mergeCell ref="R36:Z36"/>
    <mergeCell ref="AA36:AI36"/>
    <mergeCell ref="B33:J33"/>
    <mergeCell ref="B34:J34"/>
    <mergeCell ref="B35:J35"/>
    <mergeCell ref="B36:J36"/>
    <mergeCell ref="A25:B25"/>
    <mergeCell ref="I25:J25"/>
    <mergeCell ref="A26:J26"/>
    <mergeCell ref="C27:D27"/>
    <mergeCell ref="G27:H27"/>
    <mergeCell ref="B1:J1"/>
    <mergeCell ref="B2:C2"/>
    <mergeCell ref="D2:H2"/>
    <mergeCell ref="B3:C3"/>
    <mergeCell ref="D3:H3"/>
    <mergeCell ref="A4:J4"/>
    <mergeCell ref="B8:J8"/>
    <mergeCell ref="B11:J11"/>
    <mergeCell ref="B12:J12"/>
    <mergeCell ref="A13:J13"/>
    <mergeCell ref="A5:J5"/>
    <mergeCell ref="A6:J6"/>
    <mergeCell ref="A7:J7"/>
    <mergeCell ref="B9:J9"/>
    <mergeCell ref="B10:J10"/>
    <mergeCell ref="B21:J21"/>
    <mergeCell ref="A31:J31"/>
    <mergeCell ref="A32:J32"/>
    <mergeCell ref="F24:H24"/>
    <mergeCell ref="C15:J15"/>
    <mergeCell ref="B20:J20"/>
    <mergeCell ref="A22:J22"/>
    <mergeCell ref="A23:J23"/>
    <mergeCell ref="A24:B24"/>
    <mergeCell ref="I27:J27"/>
    <mergeCell ref="C25:E25"/>
    <mergeCell ref="F25:H25"/>
    <mergeCell ref="E27:F27"/>
    <mergeCell ref="A30:J30"/>
    <mergeCell ref="C14:J14"/>
    <mergeCell ref="C16:J16"/>
    <mergeCell ref="A17:J17"/>
    <mergeCell ref="B18:J18"/>
    <mergeCell ref="B19:J19"/>
    <mergeCell ref="C43:E43"/>
    <mergeCell ref="A37:J37"/>
    <mergeCell ref="A38:J38"/>
    <mergeCell ref="A40:J40"/>
    <mergeCell ref="A41:J4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E29:F29 F28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En qué consiste el programa?" sqref="B19:J19" xr:uid="{00000000-0002-0000-0000-000005000000}"/>
    <dataValidation allowBlank="1" showInputMessage="1" showErrorMessage="1" prompt="Presupuesto del programa" sqref="A25:C25 F25" xr:uid="{00000000-0002-0000-0000-000006000000}"/>
    <dataValidation allowBlank="1" showInputMessage="1" showErrorMessage="1" prompt="Oportunidades de mejora identificadas" sqref="A40:J40" xr:uid="{FCC61F92-D704-4B1D-942A-15E4C5B97AAD}"/>
    <dataValidation allowBlank="1" showInputMessage="1" showErrorMessage="1" prompt="De existir desvío, explicar razones." sqref="B36:J36" xr:uid="{DEF68239-08B6-462A-A537-6A4600AC51FC}"/>
    <dataValidation allowBlank="1" showInputMessage="1" showErrorMessage="1" prompt="1. Describir lo plasmado en el presupuesto_x000a_2. Describir lo alcanzado en términos financieros y de producción " sqref="B35:J35" xr:uid="{228B0C0E-D78A-4F79-BE79-DAC4D1FF0963}"/>
    <dataValidation allowBlank="1" showInputMessage="1" showErrorMessage="1" prompt="¿En qué consiste el producto? su objetivo" sqref="B34:J34" xr:uid="{00000000-0002-0000-0000-00000A000000}"/>
    <dataValidation allowBlank="1" showInputMessage="1" showErrorMessage="1" prompt="Nombre del producto" sqref="B33:J33"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Nombre de cada producto" sqref="A28:A30" xr:uid="{00000000-0002-0000-0000-00000F000000}"/>
  </dataValidations>
  <pageMargins left="0.7" right="0.7" top="0.75" bottom="0.75" header="0.3" footer="0.3"/>
  <pageSetup paperSize="9" scale="61"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Eury Enrique Familia Marte</cp:lastModifiedBy>
  <cp:lastPrinted>2023-10-04T19:05:16Z</cp:lastPrinted>
  <dcterms:created xsi:type="dcterms:W3CDTF">2021-03-22T15:50:10Z</dcterms:created>
  <dcterms:modified xsi:type="dcterms:W3CDTF">2023-10-04T19:05:18Z</dcterms:modified>
</cp:coreProperties>
</file>