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sefsadfs1\PLANIFICACION Y DESARROLLO\PLANIFICACION\10. DIGEPRES\2023\Informes DIGEIG\T2\"/>
    </mc:Choice>
  </mc:AlternateContent>
  <xr:revisionPtr revIDLastSave="0" documentId="13_ncr:1_{9808F429-2ACC-4378-9419-B02F6D174115}" xr6:coauthVersionLast="47" xr6:coauthVersionMax="47" xr10:uidLastSave="{00000000-0000-0000-0000-000000000000}"/>
  <bookViews>
    <workbookView xWindow="-108" yWindow="-108" windowWidth="23256" windowHeight="12576" xr2:uid="{00000000-000D-0000-FFFF-FFFF00000000}"/>
  </bookViews>
  <sheets>
    <sheet name="Hoja1" sheetId="1" r:id="rId1"/>
  </sheets>
  <externalReferences>
    <externalReference r:id="rId2"/>
  </externalReferences>
  <definedNames>
    <definedName name="_xlnm.Print_Area" localSheetId="0">Hoja1!$A$1:$J$51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5" i="1" l="1"/>
  <c r="J29" i="1" l="1"/>
  <c r="I29" i="1"/>
  <c r="C16" i="1" l="1"/>
  <c r="C15" i="1"/>
  <c r="C14" i="1"/>
</calcChain>
</file>

<file path=xl/sharedStrings.xml><?xml version="1.0" encoding="utf-8"?>
<sst xmlns="http://schemas.openxmlformats.org/spreadsheetml/2006/main" count="71" uniqueCount="71">
  <si>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</si>
  <si>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</si>
  <si>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</si>
  <si>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</si>
  <si>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</si>
  <si>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</si>
  <si>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</si>
  <si>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</si>
  <si>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</si>
  <si>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</si>
  <si>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</si>
  <si>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</si>
  <si>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</si>
  <si>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</si>
  <si>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</si>
  <si>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</si>
  <si>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</si>
  <si>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</si>
  <si>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</si>
  <si>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</si>
  <si>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</si>
  <si>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</si>
  <si>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</si>
  <si>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</si>
  <si>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</si>
  <si>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</si>
  <si>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</si>
  <si>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</si>
  <si>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</si>
  <si>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</si>
  <si>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</si>
  <si>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</si>
  <si>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</si>
  <si>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</si>
  <si>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</si>
  <si>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</si>
  <si>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</si>
  <si>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</si>
  <si>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</si>
  <si>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</si>
  <si>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</si>
  <si>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</si>
  <si>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</si>
  <si>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</si>
  <si>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</si>
  <si>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</si>
  <si>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</si>
  <si>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</si>
  <si>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Programación Trimestral</t>
  </si>
  <si>
    <t>Ejecución Trimestral</t>
  </si>
  <si>
    <t xml:space="preserve"> Presupuesto Anual</t>
  </si>
  <si>
    <t>0205- Ministerio de Hacienda</t>
  </si>
  <si>
    <t>01- Ministerio de Hacienda</t>
  </si>
  <si>
    <t>0012- Dirección General de Jubilaciones y Pensiones a Cargo del Estado</t>
  </si>
  <si>
    <t>Garantizar la sostenibilidad de las finanzas públicas para contribuir a la estabilidad macroeconómica a través de un eficiente y equitativo diseño y ejecución de las políticas de ingresos, gastos y financiamiento, que impulse el bienestar de la sociedad dominicana.</t>
  </si>
  <si>
    <t>Ser una institución funcionalmente integrada, eficiente y transparente en la gestión de las finanzas públicas, que cumple de manera eficaz con sus objetivos, posee recursos humanos de alta calificación y goza del reconocimiento de la ciudadanía.</t>
  </si>
  <si>
    <t>2.2.3</t>
  </si>
  <si>
    <t>21- Administración de Pensiones y Jubilaciones</t>
  </si>
  <si>
    <t>Administrar e impulsar el cumplimiento del pago de las obligaciones del Estado con el Sistema Previsional Público.</t>
  </si>
  <si>
    <t>Pensionados y Jubilados a cargo del Estado</t>
  </si>
  <si>
    <t>6305 - Pensionados y jubilados con derechos previsionales oportunamente otorgados</t>
  </si>
  <si>
    <t>Cantidad de pensiones pagadas</t>
  </si>
  <si>
    <t>Nota: La producción física hace referencia a la cantidad de pensiones pagadas, siendo un valor acumulativo y no una sumatoria del total de los periodos.</t>
  </si>
  <si>
    <t>Ejecución del pago de la nómina de jubilados y pensionados a cargo del Estado.</t>
  </si>
  <si>
    <t>6305 - Pensionados y jubilados con derechos previsionales oportunamente otorgados.</t>
  </si>
  <si>
    <t xml:space="preserve">Santiago Guillermo </t>
  </si>
  <si>
    <t>Encargado Departamento Planificación y Desarrollo</t>
  </si>
  <si>
    <t>Informe de Evaluación Trimestral de las Metas Físicas-Financieras T2 2023</t>
  </si>
  <si>
    <t>Aumentar la cantidad de pensiones pagadas a cargo del Estado de 194,051 nóminas tramitadas en el 2022 a 225,251 en el 2023.</t>
  </si>
  <si>
    <t>Para el segundo trimestre del 2023 la nómina de pensionados acumula un total de 204,033 pensiones pagadas. Esta cantidad se corresponde con el valor acumulado, cuyo incremento depende de las variaciones que se van presentando mensualmente (inclusiones y exclusiones). En comparación con las 209,069 pensiones programadas, la meta se ha completado en un 98%. En cuanto a la ejecución presupuestaria del producto, la ejecución del periodo equivale al 23% del presupuesto total asignado; En comparación con la programación del periodo, la ejecución alcanzó el 100% según el presupuesto programado que fue de RD$129,243,920.00 y el monto ejecutado ascendió a R$129,888,708.00.</t>
  </si>
  <si>
    <t xml:space="preserve">Este producto no presenta desviaciones significativas para el periodo evaluado.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</si>
</sst>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_(* \(#,##0.00\);_(* &quot;-&quot;??_);_(@_)"/>
    <numFmt numFmtId="164" formatCode="dd/mm/yyyy;@"/>
  </numFmts>
  <fonts count="29"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sz val="7"/>
      <color rgb="FF4D4D4D"/>
      <name val="Calibri"/>
      <family val="2"/>
    </font>
    <font>
      <b/>
      <sz val="9"/>
      <name val="Calibri"/>
      <family val="2"/>
    </font>
    <font>
      <i/>
      <sz val="11"/>
      <name val="Calibri"/>
      <family val="2"/>
      <scheme val="minor"/>
    </font>
    <font>
      <b/>
      <sz val="11"/>
      <name val="Calibri"/>
      <family val="2"/>
      <scheme val="minor"/>
    </font>
    <font>
      <i/>
      <sz val="11"/>
      <color rgb="FFFF0000"/>
      <name val="Calibri"/>
      <family val="2"/>
      <scheme val="minor"/>
    </font>
    <font>
      <sz val="12"/>
      <color rgb="FF1673BA"/>
      <name val="Arial"/>
      <family val="2"/>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9">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rgb="FFD3D3D3"/>
      </left>
      <right style="thin">
        <color rgb="FFD3D3D3"/>
      </right>
      <top style="thin">
        <color rgb="FFD3D3D3"/>
      </top>
      <bottom/>
      <diagonal/>
    </border>
    <border>
      <left/>
      <right/>
      <top style="thin">
        <color rgb="FFD3D3D3"/>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9">
    <xf numFmtId="0" fontId="0" fillId="0" borderId="0" xfId="0"/>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6" fillId="8" borderId="30" xfId="0" applyFont="1" applyFill="1" applyBorder="1" applyAlignment="1">
      <alignment horizontal="center" vertical="center" wrapText="1" readingOrder="1"/>
    </xf>
    <xf numFmtId="0" fontId="16" fillId="8" borderId="31" xfId="0" applyFont="1" applyFill="1" applyBorder="1" applyAlignment="1">
      <alignment horizontal="center" vertical="center" wrapText="1" readingOrder="1"/>
    </xf>
    <xf numFmtId="0" fontId="16" fillId="8" borderId="32" xfId="0" applyFont="1" applyFill="1" applyBorder="1" applyAlignment="1">
      <alignment horizontal="center" vertical="center" wrapText="1" readingOrder="1"/>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6" fillId="0" borderId="17" xfId="0" applyFont="1" applyBorder="1" applyAlignment="1">
      <alignment vertical="center" wrapText="1"/>
    </xf>
    <xf numFmtId="0" fontId="18" fillId="0" borderId="0" xfId="0" applyFont="1" applyAlignment="1">
      <alignment horizontal="left" vertical="center" wrapText="1"/>
    </xf>
    <xf numFmtId="0" fontId="23" fillId="0" borderId="37" xfId="0" applyFont="1" applyBorder="1" applyAlignment="1">
      <alignment horizontal="left" vertical="center" wrapText="1" readingOrder="1"/>
    </xf>
    <xf numFmtId="3" fontId="11" fillId="0" borderId="38" xfId="0" applyNumberFormat="1" applyFont="1" applyBorder="1" applyAlignment="1">
      <alignment horizontal="center" vertical="center" wrapText="1"/>
    </xf>
    <xf numFmtId="4" fontId="11" fillId="0" borderId="38" xfId="0" applyNumberFormat="1" applyFont="1" applyBorder="1" applyAlignment="1">
      <alignment horizontal="center" vertical="center" wrapText="1"/>
    </xf>
    <xf numFmtId="9" fontId="11" fillId="0" borderId="38" xfId="2" applyFont="1" applyFill="1" applyBorder="1" applyAlignment="1">
      <alignment horizontal="center" vertical="center" wrapText="1"/>
    </xf>
    <xf numFmtId="0" fontId="11" fillId="0" borderId="34" xfId="0" applyFont="1" applyBorder="1" applyAlignment="1" applyProtection="1">
      <alignment horizontal="center"/>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5" fillId="0" borderId="33" xfId="0" applyFont="1" applyBorder="1" applyAlignment="1" applyProtection="1">
      <alignment horizontal="left" vertical="center" wrapText="1"/>
      <protection locked="0"/>
    </xf>
    <xf numFmtId="0" fontId="27" fillId="0" borderId="34" xfId="0" applyFont="1" applyBorder="1" applyAlignment="1" applyProtection="1">
      <alignment horizontal="left" vertical="center" wrapText="1"/>
      <protection locked="0"/>
    </xf>
    <xf numFmtId="0" fontId="27" fillId="0" borderId="35" xfId="0" applyFont="1" applyBorder="1" applyAlignment="1" applyProtection="1">
      <alignment horizontal="left" vertical="center" wrapText="1"/>
      <protection locked="0"/>
    </xf>
    <xf numFmtId="0" fontId="18" fillId="0" borderId="0" xfId="0" applyFont="1" applyAlignment="1">
      <alignment horizontal="left" vertical="center" wrapText="1"/>
    </xf>
    <xf numFmtId="0" fontId="10" fillId="6" borderId="22" xfId="0" applyFont="1" applyFill="1" applyBorder="1" applyAlignment="1">
      <alignment horizontal="center" vertical="center" wrapText="1"/>
    </xf>
    <xf numFmtId="0" fontId="12" fillId="6" borderId="22" xfId="0" applyFont="1" applyFill="1" applyBorder="1" applyAlignment="1">
      <alignment horizontal="left" vertical="center" wrapText="1"/>
    </xf>
    <xf numFmtId="0" fontId="21" fillId="0" borderId="0" xfId="0" applyFont="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14" fillId="6" borderId="36" xfId="0" applyFont="1" applyFill="1" applyBorder="1" applyAlignment="1">
      <alignment horizontal="center" vertical="center" wrapText="1" readingOrder="1"/>
    </xf>
    <xf numFmtId="0" fontId="14" fillId="6" borderId="24" xfId="0" applyFont="1" applyFill="1" applyBorder="1" applyAlignment="1">
      <alignment horizontal="center" vertical="center" wrapText="1" readingOrder="1"/>
    </xf>
    <xf numFmtId="0" fontId="14" fillId="6" borderId="23" xfId="0" applyFont="1" applyFill="1" applyBorder="1" applyAlignment="1">
      <alignment horizontal="center" vertical="center" wrapText="1" readingOrder="1"/>
    </xf>
    <xf numFmtId="0" fontId="15" fillId="8" borderId="28" xfId="0" applyFont="1" applyFill="1" applyBorder="1" applyAlignment="1">
      <alignment horizontal="center" vertical="center" wrapText="1" readingOrder="1"/>
    </xf>
    <xf numFmtId="0" fontId="11" fillId="6" borderId="29"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6"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11" fillId="6" borderId="28" xfId="0" applyFont="1" applyFill="1" applyBorder="1" applyAlignment="1">
      <alignment vertical="top" wrapText="1"/>
    </xf>
    <xf numFmtId="0" fontId="24" fillId="0" borderId="19" xfId="0" applyFont="1" applyBorder="1" applyAlignment="1" applyProtection="1">
      <alignment horizontal="center" vertical="top" wrapText="1"/>
      <protection locked="0"/>
    </xf>
    <xf numFmtId="0" fontId="24" fillId="0" borderId="20" xfId="0" applyFont="1" applyBorder="1" applyAlignment="1" applyProtection="1">
      <alignment horizontal="center" vertical="top" wrapText="1"/>
      <protection locked="0"/>
    </xf>
    <xf numFmtId="0" fontId="24" fillId="0" borderId="21" xfId="0" applyFont="1" applyBorder="1" applyAlignment="1" applyProtection="1">
      <alignment horizontal="center" vertical="top" wrapText="1"/>
      <protection locked="0"/>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20" fillId="0" borderId="19" xfId="0" quotePrefix="1" applyNumberFormat="1" applyFont="1" applyBorder="1" applyAlignment="1" applyProtection="1">
      <alignment horizontal="left" vertical="center" wrapText="1"/>
      <protection locked="0"/>
    </xf>
    <xf numFmtId="49" fontId="20" fillId="0" borderId="20" xfId="0" quotePrefix="1" applyNumberFormat="1" applyFont="1" applyBorder="1" applyAlignment="1" applyProtection="1">
      <alignment horizontal="left" vertical="center" wrapText="1"/>
      <protection locked="0"/>
    </xf>
    <xf numFmtId="49" fontId="20" fillId="0" borderId="21" xfId="0" quotePrefix="1" applyNumberFormat="1" applyFont="1" applyBorder="1" applyAlignment="1" applyProtection="1">
      <alignment horizontal="left" vertical="center" wrapText="1"/>
      <protection locked="0"/>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14" fillId="6" borderId="25" xfId="0" applyFont="1" applyFill="1" applyBorder="1" applyAlignment="1">
      <alignment horizontal="center" vertical="center" wrapText="1" readingOrder="1"/>
    </xf>
    <xf numFmtId="0" fontId="14" fillId="6" borderId="26" xfId="0" applyFont="1" applyFill="1" applyBorder="1" applyAlignment="1">
      <alignment horizontal="center" vertical="center" wrapText="1" readingOrder="1"/>
    </xf>
    <xf numFmtId="0" fontId="25" fillId="0" borderId="0" xfId="0" applyFont="1" applyAlignment="1" applyProtection="1">
      <alignment horizontal="left" vertical="center" wrapText="1"/>
      <protection locked="0"/>
    </xf>
    <xf numFmtId="0" fontId="25" fillId="0" borderId="18" xfId="0" applyFont="1" applyBorder="1" applyAlignment="1" applyProtection="1">
      <alignment horizontal="left" vertical="center" wrapText="1"/>
      <protection locked="0"/>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4" fontId="0" fillId="0" borderId="0" xfId="0" applyNumberFormat="1"/>
    <xf numFmtId="4" fontId="28" fillId="0" borderId="0" xfId="0" applyNumberFormat="1" applyFont="1"/>
    <xf numFmtId="9" fontId="0" fillId="0" borderId="0" xfId="2" applyFont="1"/>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0" formatCode="General"/>
      <fill>
        <patternFill patternType="solid">
          <fgColor indexed="64"/>
          <bgColor theme="6" tint="0.79998168889431442"/>
        </patternFill>
      </fill>
      <alignment horizontal="center" vertical="center" textRotation="0" wrapText="1" indent="0" justifyLastLine="0" shrinkToFit="0" readingOrder="1"/>
      <border diagonalUp="0" diagonalDown="0" outline="0">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outline="0">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1"/>
        <color auto="1"/>
        <name val="Calibri"/>
        <family val="2"/>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11"/>
        <color auto="1"/>
        <name val="Calibri"/>
        <family val="2"/>
        <scheme val="none"/>
      </font>
      <numFmt numFmtId="3" formatCode="#,##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twoCellAnchor editAs="oneCell">
    <xdr:from>
      <xdr:col>5</xdr:col>
      <xdr:colOff>457199</xdr:colOff>
      <xdr:row>40</xdr:row>
      <xdr:rowOff>161925</xdr:rowOff>
    </xdr:from>
    <xdr:to>
      <xdr:col>7</xdr:col>
      <xdr:colOff>819150</xdr:colOff>
      <xdr:row>50</xdr:row>
      <xdr:rowOff>83796</xdr:rowOff>
    </xdr:to>
    <xdr:pic>
      <xdr:nvPicPr>
        <xdr:cNvPr id="4" name="Imagen 3">
          <a:extLst>
            <a:ext uri="{FF2B5EF4-FFF2-40B4-BE49-F238E27FC236}">
              <a16:creationId xmlns:a16="http://schemas.microsoft.com/office/drawing/2014/main" id="{0CA160E7-C9B7-435F-9052-0BAD91C37124}"/>
            </a:ext>
          </a:extLst>
        </xdr:cNvPr>
        <xdr:cNvPicPr>
          <a:picLocks noChangeAspect="1"/>
        </xdr:cNvPicPr>
      </xdr:nvPicPr>
      <xdr:blipFill>
        <a:blip xmlns:r="http://schemas.openxmlformats.org/officeDocument/2006/relationships" r:embed="rId2"/>
        <a:stretch>
          <a:fillRect/>
        </a:stretch>
      </xdr:blipFill>
      <xdr:spPr>
        <a:xfrm>
          <a:off x="5514974" y="12544425"/>
          <a:ext cx="2152651" cy="2103096"/>
        </a:xfrm>
        <a:prstGeom prst="rect">
          <a:avLst/>
        </a:prstGeom>
      </xdr:spPr>
    </xdr:pic>
    <xdr:clientData/>
  </xdr:twoCellAnchor>
  <xdr:twoCellAnchor editAs="oneCell">
    <xdr:from>
      <xdr:col>2</xdr:col>
      <xdr:colOff>704850</xdr:colOff>
      <xdr:row>41</xdr:row>
      <xdr:rowOff>95250</xdr:rowOff>
    </xdr:from>
    <xdr:to>
      <xdr:col>3</xdr:col>
      <xdr:colOff>936211</xdr:colOff>
      <xdr:row>43</xdr:row>
      <xdr:rowOff>157415</xdr:rowOff>
    </xdr:to>
    <xdr:pic>
      <xdr:nvPicPr>
        <xdr:cNvPr id="2" name="Imagen 1">
          <a:extLst>
            <a:ext uri="{FF2B5EF4-FFF2-40B4-BE49-F238E27FC236}">
              <a16:creationId xmlns:a16="http://schemas.microsoft.com/office/drawing/2014/main" id="{4B06C7AC-C819-4531-931B-3F7F3FD27C51}"/>
            </a:ext>
          </a:extLst>
        </xdr:cNvPr>
        <xdr:cNvPicPr>
          <a:picLocks noChangeAspect="1"/>
        </xdr:cNvPicPr>
      </xdr:nvPicPr>
      <xdr:blipFill>
        <a:blip xmlns:r="http://schemas.openxmlformats.org/officeDocument/2006/relationships" r:embed="rId3"/>
        <a:stretch>
          <a:fillRect/>
        </a:stretch>
      </xdr:blipFill>
      <xdr:spPr>
        <a:xfrm>
          <a:off x="3086100" y="13068300"/>
          <a:ext cx="1079086" cy="7193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8:J29" totalsRowShown="0" headerRowDxfId="14" dataDxfId="12" headerRowBorderDxfId="13" tableBorderDxfId="11" totalsRowBorderDxfId="10">
  <tableColumns count="10">
    <tableColumn id="1" xr3:uid="{00000000-0010-0000-0000-000001000000}" name="Producto" dataDxfId="9"/>
    <tableColumn id="2" xr3:uid="{00000000-0010-0000-0000-000002000000}" name="Indicador" dataDxfId="8"/>
    <tableColumn id="3" xr3:uid="{00000000-0010-0000-0000-000003000000}" name="Física_x000a_(A)" dataDxfId="7"/>
    <tableColumn id="4" xr3:uid="{00000000-0010-0000-0000-000004000000}" name="Financiera_x000a_(B)" dataDxfId="6"/>
    <tableColumn id="9" xr3:uid="{00000000-0010-0000-0000-000009000000}" name="Física_x000a_(C)" dataDxfId="5"/>
    <tableColumn id="10" xr3:uid="{00000000-0010-0000-0000-00000A000000}" name="Financiera_x000a_(D)" dataDxfId="4"/>
    <tableColumn id="5" xr3:uid="{00000000-0010-0000-0000-000005000000}" name="Física _x000a_(E)" dataDxfId="1"/>
    <tableColumn id="6" xr3:uid="{00000000-0010-0000-0000-000006000000}" name="Financiera _x000a_ (F)" dataDxfId="2"/>
    <tableColumn id="7" xr3:uid="{00000000-0010-0000-0000-000007000000}" name="Física _x000a_(%)_x000a_ G=E/C" dataDxfId="0" dataCellStyle="Porcentaje">
      <calculatedColumnFormula>Tabla1[[#This Row],[Física 
(E)]]/Tabla1[[#This Row],[Física
(C)]]</calculatedColumnFormula>
    </tableColumn>
    <tableColumn id="8" xr3:uid="{00000000-0010-0000-0000-000008000000}" name="Financiero _x000a_(%) _x000a_H=F/D" dataDxfId="3">
      <calculatedColumnFormula>Tabla1[[#This Row],[Financiera 
 (F)]]/Tabla1[[#This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V44"/>
  <sheetViews>
    <sheetView showGridLines="0" tabSelected="1" topLeftCell="A15" zoomScaleNormal="100" zoomScaleSheetLayoutView="100" workbookViewId="0">
      <selection activeCell="L26" sqref="L26"/>
    </sheetView>
  </sheetViews>
  <sheetFormatPr baseColWidth="10" defaultRowHeight="14.4" x14ac:dyDescent="0.3"/>
  <cols>
    <col min="1" max="1" width="23" style="5" customWidth="1"/>
    <col min="2" max="3" width="12.6640625" style="5" customWidth="1"/>
    <col min="4" max="4" width="14.6640625" style="5" customWidth="1"/>
    <col min="5" max="5" width="12.6640625" style="5" customWidth="1"/>
    <col min="6" max="6" width="14.109375" style="5" customWidth="1"/>
    <col min="7" max="7" width="12.6640625" style="5" customWidth="1"/>
    <col min="8" max="8" width="14.109375" style="5" customWidth="1"/>
    <col min="9" max="10" width="12.6640625" style="5" customWidth="1"/>
    <col min="11" max="12" width="16.5546875" bestFit="1" customWidth="1"/>
    <col min="13" max="13" width="13.44140625" bestFit="1" customWidth="1"/>
  </cols>
  <sheetData>
    <row r="1" spans="1:10" ht="21.6" thickBot="1" x14ac:dyDescent="0.35">
      <c r="A1" s="13"/>
      <c r="B1" s="69" t="s">
        <v>67</v>
      </c>
      <c r="C1" s="70"/>
      <c r="D1" s="70"/>
      <c r="E1" s="70"/>
      <c r="F1" s="70"/>
      <c r="G1" s="70"/>
      <c r="H1" s="70"/>
      <c r="I1" s="70"/>
      <c r="J1" s="71"/>
    </row>
    <row r="2" spans="1:10" ht="21.6" thickBot="1" x14ac:dyDescent="0.35">
      <c r="A2" s="14"/>
      <c r="B2" s="72" t="s">
        <v>0</v>
      </c>
      <c r="C2" s="73"/>
      <c r="D2" s="72" t="s">
        <v>1</v>
      </c>
      <c r="E2" s="73"/>
      <c r="F2" s="73"/>
      <c r="G2" s="73"/>
      <c r="H2" s="74"/>
      <c r="I2" s="1" t="s">
        <v>2</v>
      </c>
      <c r="J2" s="2" t="s">
        <v>3</v>
      </c>
    </row>
    <row r="3" spans="1:10" ht="21.6" thickBot="1" x14ac:dyDescent="0.35">
      <c r="A3" s="15"/>
      <c r="B3" s="75" t="s">
        <v>4</v>
      </c>
      <c r="C3" s="76"/>
      <c r="D3" s="75"/>
      <c r="E3" s="76"/>
      <c r="F3" s="76"/>
      <c r="G3" s="76"/>
      <c r="H3" s="77"/>
      <c r="I3" s="18"/>
      <c r="J3" s="19"/>
    </row>
    <row r="4" spans="1:10" x14ac:dyDescent="0.3">
      <c r="A4" s="59"/>
      <c r="B4" s="60"/>
      <c r="C4" s="60"/>
      <c r="D4" s="61"/>
      <c r="E4" s="61"/>
      <c r="F4" s="61"/>
      <c r="G4" s="61"/>
      <c r="H4" s="61"/>
      <c r="I4" s="60"/>
      <c r="J4" s="62"/>
    </row>
    <row r="5" spans="1:10" ht="3" customHeight="1" x14ac:dyDescent="0.3">
      <c r="A5" s="66"/>
      <c r="B5" s="67"/>
      <c r="C5" s="67"/>
      <c r="D5" s="67"/>
      <c r="E5" s="67"/>
      <c r="F5" s="67"/>
      <c r="G5" s="67"/>
      <c r="H5" s="67"/>
      <c r="I5" s="67"/>
      <c r="J5" s="68"/>
    </row>
    <row r="6" spans="1:10" ht="15.6" x14ac:dyDescent="0.3">
      <c r="A6" s="30" t="s">
        <v>5</v>
      </c>
      <c r="B6" s="31"/>
      <c r="C6" s="31"/>
      <c r="D6" s="31"/>
      <c r="E6" s="31"/>
      <c r="F6" s="31"/>
      <c r="G6" s="31"/>
      <c r="H6" s="31"/>
      <c r="I6" s="31"/>
      <c r="J6" s="32"/>
    </row>
    <row r="7" spans="1:10" ht="15.6" x14ac:dyDescent="0.3">
      <c r="A7" s="44" t="s">
        <v>6</v>
      </c>
      <c r="B7" s="45"/>
      <c r="C7" s="45"/>
      <c r="D7" s="45"/>
      <c r="E7" s="45"/>
      <c r="F7" s="45"/>
      <c r="G7" s="45"/>
      <c r="H7" s="45"/>
      <c r="I7" s="45"/>
      <c r="J7" s="46"/>
    </row>
    <row r="8" spans="1:10" x14ac:dyDescent="0.3">
      <c r="A8" s="3" t="s">
        <v>7</v>
      </c>
      <c r="B8" s="63" t="s">
        <v>51</v>
      </c>
      <c r="C8" s="64"/>
      <c r="D8" s="64"/>
      <c r="E8" s="64"/>
      <c r="F8" s="64"/>
      <c r="G8" s="64"/>
      <c r="H8" s="64"/>
      <c r="I8" s="64"/>
      <c r="J8" s="65"/>
    </row>
    <row r="9" spans="1:10" ht="15" customHeight="1" x14ac:dyDescent="0.3">
      <c r="A9" s="16" t="s">
        <v>36</v>
      </c>
      <c r="B9" s="63" t="s">
        <v>52</v>
      </c>
      <c r="C9" s="64"/>
      <c r="D9" s="64"/>
      <c r="E9" s="64"/>
      <c r="F9" s="64"/>
      <c r="G9" s="64"/>
      <c r="H9" s="64"/>
      <c r="I9" s="64"/>
      <c r="J9" s="65"/>
    </row>
    <row r="10" spans="1:10" x14ac:dyDescent="0.3">
      <c r="A10" s="16" t="s">
        <v>37</v>
      </c>
      <c r="B10" s="63" t="s">
        <v>53</v>
      </c>
      <c r="C10" s="64"/>
      <c r="D10" s="64"/>
      <c r="E10" s="64"/>
      <c r="F10" s="64"/>
      <c r="G10" s="64"/>
      <c r="H10" s="64"/>
      <c r="I10" s="64"/>
      <c r="J10" s="65"/>
    </row>
    <row r="11" spans="1:10" ht="47.25" customHeight="1" x14ac:dyDescent="0.3">
      <c r="A11" s="3" t="s">
        <v>8</v>
      </c>
      <c r="B11" s="42" t="s">
        <v>54</v>
      </c>
      <c r="C11" s="42"/>
      <c r="D11" s="42"/>
      <c r="E11" s="42"/>
      <c r="F11" s="42"/>
      <c r="G11" s="42"/>
      <c r="H11" s="42"/>
      <c r="I11" s="42"/>
      <c r="J11" s="43"/>
    </row>
    <row r="12" spans="1:10" ht="44.25" customHeight="1" x14ac:dyDescent="0.3">
      <c r="A12" s="3" t="s">
        <v>9</v>
      </c>
      <c r="B12" s="42" t="s">
        <v>55</v>
      </c>
      <c r="C12" s="42"/>
      <c r="D12" s="42"/>
      <c r="E12" s="42"/>
      <c r="F12" s="42"/>
      <c r="G12" s="42"/>
      <c r="H12" s="42"/>
      <c r="I12" s="42"/>
      <c r="J12" s="43"/>
    </row>
    <row r="13" spans="1:10" ht="15.6" x14ac:dyDescent="0.3">
      <c r="A13" s="30" t="s">
        <v>10</v>
      </c>
      <c r="B13" s="31"/>
      <c r="C13" s="31"/>
      <c r="D13" s="31"/>
      <c r="E13" s="31"/>
      <c r="F13" s="31"/>
      <c r="G13" s="31"/>
      <c r="H13" s="31"/>
      <c r="I13" s="31"/>
      <c r="J13" s="32"/>
    </row>
    <row r="14" spans="1:10" ht="27.75" customHeight="1" x14ac:dyDescent="0.3">
      <c r="A14" s="3" t="s">
        <v>11</v>
      </c>
      <c r="B14" s="17">
        <v>2</v>
      </c>
      <c r="C14" s="40" t="str">
        <f>IFERROR(VLOOKUP(B14,'[1]Validacion datos'!A2:B5,2,FALSE),"")</f>
        <v>DESARROLLO SOCIAL</v>
      </c>
      <c r="D14" s="40"/>
      <c r="E14" s="40"/>
      <c r="F14" s="40"/>
      <c r="G14" s="40"/>
      <c r="H14" s="40"/>
      <c r="I14" s="40"/>
      <c r="J14" s="40"/>
    </row>
    <row r="15" spans="1:10" ht="26.25" customHeight="1" x14ac:dyDescent="0.3">
      <c r="A15" s="3" t="s">
        <v>12</v>
      </c>
      <c r="B15" s="6">
        <v>2.2000000000000002</v>
      </c>
      <c r="C15" s="40" t="str">
        <f>IFERROR(VLOOKUP(B15,'[1]Validacion datos'!A8:B26,2,FALSE),"")</f>
        <v>Salud y seguridad social integral</v>
      </c>
      <c r="D15" s="40"/>
      <c r="E15" s="40"/>
      <c r="F15" s="40"/>
      <c r="G15" s="40"/>
      <c r="H15" s="40"/>
      <c r="I15" s="40"/>
      <c r="J15" s="40"/>
    </row>
    <row r="16" spans="1:10" ht="33" customHeight="1" x14ac:dyDescent="0.3">
      <c r="A16" s="3" t="s">
        <v>13</v>
      </c>
      <c r="B16" s="7" t="s">
        <v>56</v>
      </c>
      <c r="C16" s="41" t="str">
        <f>IFERROR(VLOOKUP(B16,'[1]Validacion datos'!D8:E64,2,FALSE),"")</f>
        <v>Garantizar un sistema universal, único y sostenible de Seguridad Social frente a los riesgos de vejez, discapacidad y sobrevivencia, integrando y transparentando los regímenes segmentados existentes, en conformidad con la ley 87-00</v>
      </c>
      <c r="D16" s="41"/>
      <c r="E16" s="41"/>
      <c r="F16" s="41"/>
      <c r="G16" s="41"/>
      <c r="H16" s="41"/>
      <c r="I16" s="41"/>
      <c r="J16" s="41"/>
    </row>
    <row r="17" spans="1:13" ht="15.6" x14ac:dyDescent="0.3">
      <c r="A17" s="30" t="s">
        <v>14</v>
      </c>
      <c r="B17" s="31"/>
      <c r="C17" s="31"/>
      <c r="D17" s="31"/>
      <c r="E17" s="31"/>
      <c r="F17" s="31"/>
      <c r="G17" s="31"/>
      <c r="H17" s="31"/>
      <c r="I17" s="31"/>
      <c r="J17" s="32"/>
    </row>
    <row r="18" spans="1:13" ht="29.25" customHeight="1" x14ac:dyDescent="0.3">
      <c r="A18" s="3" t="s">
        <v>15</v>
      </c>
      <c r="B18" s="42" t="s">
        <v>57</v>
      </c>
      <c r="C18" s="42"/>
      <c r="D18" s="42"/>
      <c r="E18" s="42"/>
      <c r="F18" s="42"/>
      <c r="G18" s="42"/>
      <c r="H18" s="42"/>
      <c r="I18" s="42"/>
      <c r="J18" s="43"/>
    </row>
    <row r="19" spans="1:13" ht="33" customHeight="1" x14ac:dyDescent="0.3">
      <c r="A19" s="8" t="s">
        <v>16</v>
      </c>
      <c r="B19" s="42" t="s">
        <v>58</v>
      </c>
      <c r="C19" s="42"/>
      <c r="D19" s="42"/>
      <c r="E19" s="42"/>
      <c r="F19" s="42"/>
      <c r="G19" s="42"/>
      <c r="H19" s="42"/>
      <c r="I19" s="42"/>
      <c r="J19" s="43"/>
    </row>
    <row r="20" spans="1:13" ht="34.5" customHeight="1" x14ac:dyDescent="0.3">
      <c r="A20" s="8" t="s">
        <v>17</v>
      </c>
      <c r="B20" s="42" t="s">
        <v>59</v>
      </c>
      <c r="C20" s="42"/>
      <c r="D20" s="42"/>
      <c r="E20" s="42"/>
      <c r="F20" s="42"/>
      <c r="G20" s="42"/>
      <c r="H20" s="42"/>
      <c r="I20" s="42"/>
      <c r="J20" s="43"/>
    </row>
    <row r="21" spans="1:13" ht="35.25" customHeight="1" x14ac:dyDescent="0.3">
      <c r="A21" s="23" t="s">
        <v>38</v>
      </c>
      <c r="B21" s="42" t="s">
        <v>68</v>
      </c>
      <c r="C21" s="42"/>
      <c r="D21" s="42"/>
      <c r="E21" s="42"/>
      <c r="F21" s="42"/>
      <c r="G21" s="42"/>
      <c r="H21" s="42"/>
      <c r="I21" s="42"/>
      <c r="J21" s="43"/>
    </row>
    <row r="22" spans="1:13" ht="15.6" x14ac:dyDescent="0.3">
      <c r="A22" s="30" t="s">
        <v>18</v>
      </c>
      <c r="B22" s="31"/>
      <c r="C22" s="31"/>
      <c r="D22" s="31"/>
      <c r="E22" s="31"/>
      <c r="F22" s="31"/>
      <c r="G22" s="31"/>
      <c r="H22" s="31"/>
      <c r="I22" s="31"/>
      <c r="J22" s="32"/>
    </row>
    <row r="23" spans="1:13" ht="15.6" x14ac:dyDescent="0.3">
      <c r="A23" s="44" t="s">
        <v>19</v>
      </c>
      <c r="B23" s="45"/>
      <c r="C23" s="45"/>
      <c r="D23" s="45"/>
      <c r="E23" s="45"/>
      <c r="F23" s="45"/>
      <c r="G23" s="45"/>
      <c r="H23" s="45"/>
      <c r="I23" s="45"/>
      <c r="J23" s="46"/>
    </row>
    <row r="24" spans="1:13" ht="15" customHeight="1" x14ac:dyDescent="0.3">
      <c r="A24" s="49" t="s">
        <v>20</v>
      </c>
      <c r="B24" s="48"/>
      <c r="C24" s="78" t="s">
        <v>21</v>
      </c>
      <c r="D24" s="47"/>
      <c r="E24" s="47"/>
      <c r="F24" s="47" t="s">
        <v>22</v>
      </c>
      <c r="G24" s="47"/>
      <c r="H24" s="48"/>
      <c r="I24" s="78" t="s">
        <v>23</v>
      </c>
      <c r="J24" s="79"/>
    </row>
    <row r="25" spans="1:13" ht="14.4" customHeight="1" x14ac:dyDescent="0.3">
      <c r="A25" s="82">
        <v>563854610</v>
      </c>
      <c r="B25" s="83"/>
      <c r="C25" s="52">
        <v>573860996.5</v>
      </c>
      <c r="D25" s="53"/>
      <c r="E25" s="54"/>
      <c r="F25" s="52">
        <v>234371142.75</v>
      </c>
      <c r="G25" s="53"/>
      <c r="H25" s="54"/>
      <c r="I25" s="84">
        <f>F25/C25</f>
        <v>0.40841099879489717</v>
      </c>
      <c r="J25" s="85"/>
      <c r="K25" s="87"/>
      <c r="L25" s="87"/>
      <c r="M25" s="86"/>
    </row>
    <row r="26" spans="1:13" ht="15.6" x14ac:dyDescent="0.3">
      <c r="A26" s="44" t="s">
        <v>24</v>
      </c>
      <c r="B26" s="45"/>
      <c r="C26" s="45"/>
      <c r="D26" s="45"/>
      <c r="E26" s="45"/>
      <c r="F26" s="45"/>
      <c r="G26" s="45"/>
      <c r="H26" s="45"/>
      <c r="I26" s="45"/>
      <c r="J26" s="46"/>
      <c r="L26" s="88"/>
      <c r="M26" s="86"/>
    </row>
    <row r="27" spans="1:13" x14ac:dyDescent="0.3">
      <c r="A27" s="4"/>
      <c r="B27"/>
      <c r="C27" s="50" t="s">
        <v>50</v>
      </c>
      <c r="D27" s="55"/>
      <c r="E27" s="50" t="s">
        <v>48</v>
      </c>
      <c r="F27" s="55"/>
      <c r="G27" s="50" t="s">
        <v>49</v>
      </c>
      <c r="H27" s="50"/>
      <c r="I27" s="50" t="s">
        <v>25</v>
      </c>
      <c r="J27" s="51"/>
      <c r="M27" s="86"/>
    </row>
    <row r="28" spans="1:13" ht="41.4" x14ac:dyDescent="0.3">
      <c r="A28" s="9" t="s">
        <v>26</v>
      </c>
      <c r="B28" s="10" t="s">
        <v>27</v>
      </c>
      <c r="C28" s="10" t="s">
        <v>39</v>
      </c>
      <c r="D28" s="10" t="s">
        <v>40</v>
      </c>
      <c r="E28" s="10" t="s">
        <v>42</v>
      </c>
      <c r="F28" s="10" t="s">
        <v>43</v>
      </c>
      <c r="G28" s="10" t="s">
        <v>44</v>
      </c>
      <c r="H28" s="10" t="s">
        <v>45</v>
      </c>
      <c r="I28" s="10" t="s">
        <v>46</v>
      </c>
      <c r="J28" s="11" t="s">
        <v>47</v>
      </c>
    </row>
    <row r="29" spans="1:13" ht="46.5" customHeight="1" x14ac:dyDescent="0.3">
      <c r="A29" s="25" t="s">
        <v>60</v>
      </c>
      <c r="B29" s="25" t="s">
        <v>61</v>
      </c>
      <c r="C29" s="26">
        <v>225251</v>
      </c>
      <c r="D29" s="27">
        <v>573860996.5</v>
      </c>
      <c r="E29" s="26">
        <v>209069</v>
      </c>
      <c r="F29" s="26">
        <v>129243920.08</v>
      </c>
      <c r="G29" s="26">
        <v>204033</v>
      </c>
      <c r="H29" s="26">
        <v>129888707.53</v>
      </c>
      <c r="I29" s="28">
        <f>Tabla1[[#This Row],[Física 
(E)]]/Tabla1[[#This Row],[Física
(C)]]</f>
        <v>0.97591225863231756</v>
      </c>
      <c r="J29" s="28">
        <f>Tabla1[[#This Row],[Financiera 
 (F)]]/Tabla1[[#This Row],[Financiera
(D)]]</f>
        <v>1.0049889190114389</v>
      </c>
    </row>
    <row r="30" spans="1:13" x14ac:dyDescent="0.3">
      <c r="A30" s="56" t="s">
        <v>62</v>
      </c>
      <c r="B30" s="57"/>
      <c r="C30" s="57"/>
      <c r="D30" s="57"/>
      <c r="E30" s="57"/>
      <c r="F30" s="57"/>
      <c r="G30" s="57"/>
      <c r="H30" s="57"/>
      <c r="I30" s="57"/>
      <c r="J30" s="58"/>
    </row>
    <row r="31" spans="1:13" ht="15.6" x14ac:dyDescent="0.3">
      <c r="A31" s="30" t="s">
        <v>28</v>
      </c>
      <c r="B31" s="31"/>
      <c r="C31" s="31"/>
      <c r="D31" s="31"/>
      <c r="E31" s="31"/>
      <c r="F31" s="31"/>
      <c r="G31" s="31"/>
      <c r="H31" s="31"/>
      <c r="I31" s="31"/>
      <c r="J31" s="32"/>
    </row>
    <row r="32" spans="1:13" ht="15.6" x14ac:dyDescent="0.3">
      <c r="A32" s="44" t="s">
        <v>29</v>
      </c>
      <c r="B32" s="45"/>
      <c r="C32" s="45"/>
      <c r="D32" s="45"/>
      <c r="E32" s="45"/>
      <c r="F32" s="45"/>
      <c r="G32" s="45"/>
      <c r="H32" s="45"/>
      <c r="I32" s="45"/>
      <c r="J32" s="46"/>
    </row>
    <row r="33" spans="1:48" x14ac:dyDescent="0.3">
      <c r="A33" s="12" t="s">
        <v>30</v>
      </c>
      <c r="B33" s="42" t="s">
        <v>64</v>
      </c>
      <c r="C33" s="42"/>
      <c r="D33" s="42"/>
      <c r="E33" s="42"/>
      <c r="F33" s="42"/>
      <c r="G33" s="42"/>
      <c r="H33" s="42"/>
      <c r="I33" s="42"/>
      <c r="J33" s="43"/>
    </row>
    <row r="34" spans="1:48" x14ac:dyDescent="0.3">
      <c r="A34" s="12" t="s">
        <v>31</v>
      </c>
      <c r="B34" s="42" t="s">
        <v>63</v>
      </c>
      <c r="C34" s="42"/>
      <c r="D34" s="42"/>
      <c r="E34" s="42"/>
      <c r="F34" s="42"/>
      <c r="G34" s="42"/>
      <c r="H34" s="42"/>
      <c r="I34" s="42"/>
      <c r="J34" s="43"/>
    </row>
    <row r="35" spans="1:48" ht="117" customHeight="1" x14ac:dyDescent="0.3">
      <c r="A35" s="12" t="s">
        <v>32</v>
      </c>
      <c r="B35" s="80" t="s">
        <v>69</v>
      </c>
      <c r="C35" s="80"/>
      <c r="D35" s="80"/>
      <c r="E35" s="80"/>
      <c r="F35" s="80"/>
      <c r="G35" s="80"/>
      <c r="H35" s="80"/>
      <c r="I35" s="80"/>
      <c r="J35" s="81"/>
    </row>
    <row r="36" spans="1:48" ht="40.5" customHeight="1" x14ac:dyDescent="0.3">
      <c r="A36" s="12" t="s">
        <v>33</v>
      </c>
      <c r="B36" s="42" t="s">
        <v>70</v>
      </c>
      <c r="C36" s="42"/>
      <c r="D36" s="42"/>
      <c r="E36" s="42"/>
      <c r="F36" s="42"/>
      <c r="G36" s="42"/>
      <c r="H36" s="42"/>
      <c r="I36" s="42"/>
      <c r="J36" s="43"/>
      <c r="K36" s="42"/>
      <c r="L36" s="42"/>
      <c r="M36" s="42"/>
      <c r="N36" s="42"/>
      <c r="O36" s="42"/>
      <c r="P36" s="42"/>
      <c r="Q36" s="43"/>
      <c r="R36" s="42"/>
      <c r="S36" s="42"/>
      <c r="T36" s="42"/>
      <c r="U36" s="42"/>
      <c r="V36" s="42"/>
      <c r="W36" s="42"/>
      <c r="X36" s="42"/>
      <c r="Y36" s="42"/>
      <c r="Z36" s="43"/>
      <c r="AA36" s="42"/>
      <c r="AB36" s="42"/>
      <c r="AC36" s="42"/>
      <c r="AD36" s="42"/>
      <c r="AE36" s="42"/>
      <c r="AF36" s="42"/>
      <c r="AG36" s="42"/>
      <c r="AH36" s="42"/>
      <c r="AI36" s="43"/>
      <c r="AJ36" s="42"/>
      <c r="AK36" s="42"/>
      <c r="AL36" s="42"/>
      <c r="AM36" s="42"/>
      <c r="AN36" s="42"/>
      <c r="AO36" s="42"/>
      <c r="AP36" s="42"/>
      <c r="AQ36" s="42"/>
      <c r="AR36" s="43"/>
      <c r="AS36" s="42"/>
      <c r="AT36" s="42"/>
      <c r="AU36" s="42"/>
      <c r="AV36" s="42"/>
    </row>
    <row r="37" spans="1:48" ht="15.6" x14ac:dyDescent="0.3">
      <c r="A37" s="30" t="s">
        <v>34</v>
      </c>
      <c r="B37" s="31"/>
      <c r="C37" s="31"/>
      <c r="D37" s="31"/>
      <c r="E37" s="31"/>
      <c r="F37" s="31"/>
      <c r="G37" s="31"/>
      <c r="H37" s="31"/>
      <c r="I37" s="31"/>
      <c r="J37" s="32"/>
    </row>
    <row r="38" spans="1:48" ht="15.6" x14ac:dyDescent="0.3">
      <c r="A38" s="33" t="s">
        <v>35</v>
      </c>
      <c r="B38" s="34"/>
      <c r="C38" s="34"/>
      <c r="D38" s="34"/>
      <c r="E38" s="34"/>
      <c r="F38" s="34"/>
      <c r="G38" s="34"/>
      <c r="H38" s="34"/>
      <c r="I38" s="34"/>
      <c r="J38" s="35"/>
    </row>
    <row r="39" spans="1:48" ht="13.5" customHeight="1" x14ac:dyDescent="0.3">
      <c r="A39" s="20"/>
      <c r="B39" s="21"/>
      <c r="C39" s="21"/>
      <c r="D39" s="21"/>
      <c r="E39" s="21"/>
      <c r="F39" s="21"/>
      <c r="G39" s="21"/>
      <c r="H39" s="21"/>
      <c r="I39" s="21"/>
      <c r="J39" s="22"/>
    </row>
    <row r="40" spans="1:48" ht="37.5" customHeight="1" x14ac:dyDescent="0.3">
      <c r="A40" s="36"/>
      <c r="B40" s="37"/>
      <c r="C40" s="37"/>
      <c r="D40" s="37"/>
      <c r="E40" s="37"/>
      <c r="F40" s="37"/>
      <c r="G40" s="37"/>
      <c r="H40" s="37"/>
      <c r="I40" s="37"/>
      <c r="J40" s="38"/>
    </row>
    <row r="41" spans="1:48" x14ac:dyDescent="0.3">
      <c r="A41" s="39" t="s">
        <v>41</v>
      </c>
      <c r="B41" s="39"/>
      <c r="C41" s="39"/>
      <c r="D41" s="39"/>
      <c r="E41" s="39"/>
      <c r="F41" s="39"/>
      <c r="G41" s="39"/>
      <c r="H41" s="39"/>
      <c r="I41" s="39"/>
      <c r="J41" s="39"/>
    </row>
    <row r="42" spans="1:48" x14ac:dyDescent="0.3">
      <c r="A42" s="24"/>
      <c r="B42" s="24"/>
      <c r="C42" s="24"/>
      <c r="D42" s="24"/>
      <c r="E42" s="24"/>
      <c r="F42" s="24"/>
      <c r="G42" s="24"/>
      <c r="H42" s="24"/>
      <c r="I42" s="24"/>
      <c r="J42" s="24"/>
    </row>
    <row r="43" spans="1:48" ht="36.75" customHeight="1" x14ac:dyDescent="0.3">
      <c r="C43" s="29" t="s">
        <v>65</v>
      </c>
      <c r="D43" s="29"/>
      <c r="E43" s="29"/>
    </row>
    <row r="44" spans="1:48" x14ac:dyDescent="0.3">
      <c r="C44" s="5" t="s">
        <v>66</v>
      </c>
    </row>
  </sheetData>
  <mergeCells count="55">
    <mergeCell ref="AJ36:AR36"/>
    <mergeCell ref="AS36:AV36"/>
    <mergeCell ref="I24:J24"/>
    <mergeCell ref="C24:E24"/>
    <mergeCell ref="K36:Q36"/>
    <mergeCell ref="R36:Z36"/>
    <mergeCell ref="AA36:AI36"/>
    <mergeCell ref="B33:J33"/>
    <mergeCell ref="B34:J34"/>
    <mergeCell ref="B35:J35"/>
    <mergeCell ref="B36:J36"/>
    <mergeCell ref="A25:B25"/>
    <mergeCell ref="I25:J25"/>
    <mergeCell ref="A26:J26"/>
    <mergeCell ref="C27:D27"/>
    <mergeCell ref="G27:H27"/>
    <mergeCell ref="B1:J1"/>
    <mergeCell ref="B2:C2"/>
    <mergeCell ref="D2:H2"/>
    <mergeCell ref="B3:C3"/>
    <mergeCell ref="D3:H3"/>
    <mergeCell ref="A4:J4"/>
    <mergeCell ref="B8:J8"/>
    <mergeCell ref="B11:J11"/>
    <mergeCell ref="B12:J12"/>
    <mergeCell ref="A13:J13"/>
    <mergeCell ref="A5:J5"/>
    <mergeCell ref="A6:J6"/>
    <mergeCell ref="A7:J7"/>
    <mergeCell ref="B9:J9"/>
    <mergeCell ref="B10:J10"/>
    <mergeCell ref="B21:J21"/>
    <mergeCell ref="A31:J31"/>
    <mergeCell ref="A32:J32"/>
    <mergeCell ref="F24:H24"/>
    <mergeCell ref="C15:J15"/>
    <mergeCell ref="B20:J20"/>
    <mergeCell ref="A22:J22"/>
    <mergeCell ref="A23:J23"/>
    <mergeCell ref="A24:B24"/>
    <mergeCell ref="I27:J27"/>
    <mergeCell ref="C25:E25"/>
    <mergeCell ref="F25:H25"/>
    <mergeCell ref="E27:F27"/>
    <mergeCell ref="A30:J30"/>
    <mergeCell ref="C14:J14"/>
    <mergeCell ref="C16:J16"/>
    <mergeCell ref="A17:J17"/>
    <mergeCell ref="B18:J18"/>
    <mergeCell ref="B19:J19"/>
    <mergeCell ref="C43:E43"/>
    <mergeCell ref="A37:J37"/>
    <mergeCell ref="A38:J38"/>
    <mergeCell ref="A40:J40"/>
    <mergeCell ref="A41:J41"/>
  </mergeCells>
  <phoneticPr fontId="22" type="noConversion"/>
  <dataValidations count="16">
    <dataValidation allowBlank="1" showInputMessage="1" showErrorMessage="1" prompt="Monto ejecutado en el trimestre" sqref="H28:H29" xr:uid="{00000000-0002-0000-0000-000000000000}"/>
    <dataValidation allowBlank="1" showInputMessage="1" showErrorMessage="1" prompt="Meta alcanzada en el trimestre" sqref="G28:G29" xr:uid="{00000000-0002-0000-0000-000001000000}"/>
    <dataValidation allowBlank="1" showInputMessage="1" showErrorMessage="1" prompt="Monto presupuestado para el producto" sqref="E29:F29 F28 D28:D29" xr:uid="{00000000-0002-0000-0000-000002000000}"/>
    <dataValidation allowBlank="1" showInputMessage="1" showErrorMessage="1" prompt="Meta anual del indicador" sqref="E28 C28:C29" xr:uid="{00000000-0002-0000-0000-000003000000}"/>
    <dataValidation allowBlank="1" showInputMessage="1" showErrorMessage="1" prompt="Nombre del indicador" sqref="B28:B29" xr:uid="{00000000-0002-0000-0000-000004000000}"/>
    <dataValidation allowBlank="1" showInputMessage="1" showErrorMessage="1" prompt="¿En qué consiste el programa?" sqref="B19:J19" xr:uid="{00000000-0002-0000-0000-000005000000}"/>
    <dataValidation allowBlank="1" showInputMessage="1" showErrorMessage="1" prompt="Presupuesto del programa" sqref="A25:C25 F25" xr:uid="{00000000-0002-0000-0000-000006000000}"/>
    <dataValidation allowBlank="1" showInputMessage="1" showErrorMessage="1" prompt="Oportunidades de mejora identificadas" sqref="A40:J40" xr:uid="{FCC61F92-D704-4B1D-942A-15E4C5B97AAD}"/>
    <dataValidation allowBlank="1" showInputMessage="1" showErrorMessage="1" prompt="De existir desvío, explicar razones." sqref="B36:J36" xr:uid="{DEF68239-08B6-462A-A537-6A4600AC51FC}"/>
    <dataValidation allowBlank="1" showInputMessage="1" showErrorMessage="1" prompt="1. Describir lo plasmado en el presupuesto_x000a_2. Describir lo alcanzado en términos financieros y de producción " sqref="B35:J35" xr:uid="{228B0C0E-D78A-4F79-BE79-DAC4D1FF0963}"/>
    <dataValidation allowBlank="1" showInputMessage="1" showErrorMessage="1" prompt="¿En qué consiste el producto? su objetivo" sqref="B34:J34" xr:uid="{00000000-0002-0000-0000-00000A000000}"/>
    <dataValidation allowBlank="1" showInputMessage="1" showErrorMessage="1" prompt="Nombre del producto" sqref="B33:J33" xr:uid="{00000000-0002-0000-0000-00000B000000}"/>
    <dataValidation allowBlank="1" showInputMessage="1" showErrorMessage="1" prompt="¿A quién va dirigido el programa?, ¿qué característica tiene esta población que requiere ser beneficiada?" sqref="B20:J20" xr:uid="{00000000-0002-0000-0000-00000C000000}"/>
    <dataValidation allowBlank="1" showInputMessage="1" prompt="Nombre del capítulo" sqref="B8:J10" xr:uid="{00000000-0002-0000-0000-00000D000000}"/>
    <dataValidation allowBlank="1" sqref="A8" xr:uid="{00000000-0002-0000-0000-00000E000000}"/>
    <dataValidation allowBlank="1" showInputMessage="1" showErrorMessage="1" prompt="Nombre de cada producto" sqref="A28:A30" xr:uid="{00000000-0002-0000-0000-00000F000000}"/>
  </dataValidations>
  <pageMargins left="0.7" right="0.7" top="0.75" bottom="0.75" header="0.3" footer="0.3"/>
  <pageSetup scale="59"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Isabel Jaquez Adames</cp:lastModifiedBy>
  <cp:lastPrinted>2023-01-04T15:35:56Z</cp:lastPrinted>
  <dcterms:created xsi:type="dcterms:W3CDTF">2021-03-22T15:50:10Z</dcterms:created>
  <dcterms:modified xsi:type="dcterms:W3CDTF">2023-07-03T16:28:38Z</dcterms:modified>
</cp:coreProperties>
</file>