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efsadfs1\PLANIFICACION Y DESARROLLO\PLANIFICACION\10. DIGEPRES\2022\Informes DIGEIG\"/>
    </mc:Choice>
  </mc:AlternateContent>
  <xr:revisionPtr revIDLastSave="0" documentId="13_ncr:1_{D3A5043C-0B34-49D3-BB39-B60F08509FFE}" xr6:coauthVersionLast="47" xr6:coauthVersionMax="47" xr10:uidLastSave="{00000000-0000-0000-0000-000000000000}"/>
  <bookViews>
    <workbookView xWindow="-108" yWindow="-108" windowWidth="23256" windowHeight="12576"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I25" i="1" l="1"/>
  <c r="C14" i="1" l="1"/>
  <c r="I30" i="1" l="1"/>
  <c r="I29" i="1"/>
  <c r="C16" i="1"/>
  <c r="C15" i="1"/>
</calcChain>
</file>

<file path=xl/sharedStrings.xml><?xml version="1.0" encoding="utf-8"?>
<sst xmlns="http://schemas.openxmlformats.org/spreadsheetml/2006/main" count="72" uniqueCount="72">
  <si>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</si>
  <si>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</si>
  <si>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</si>
  <si>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</si>
  <si>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</si>
  <si>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</si>
  <si>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</si>
  <si>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</si>
  <si>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</si>
  <si>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</si>
  <si>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</si>
  <si>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</si>
  <si>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</si>
  <si>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</si>
  <si>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</si>
  <si>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</si>
  <si>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</si>
  <si>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</si>
  <si>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</si>
  <si>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</si>
  <si>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</si>
  <si>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</si>
  <si>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</si>
  <si>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</si>
  <si>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</si>
  <si>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</si>
  <si>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</si>
  <si>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</si>
  <si>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</si>
  <si>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</si>
  <si>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</si>
  <si>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</si>
  <si>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</si>
  <si>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</si>
  <si>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</si>
  <si>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</si>
  <si>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</si>
  <si>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</si>
  <si>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</si>
  <si>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</si>
  <si>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</si>
  <si>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</si>
  <si>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</si>
  <si>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</si>
  <si>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</si>
  <si>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</si>
  <si>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</si>
  <si>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</si>
  <si>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</si>
  <si>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0205- Ministerio Hacienda</t>
  </si>
  <si>
    <t>01- Ministerio de Hacienda</t>
  </si>
  <si>
    <t>0012-Dirección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</si>
  <si>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</si>
  <si>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</si>
  <si>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</si>
  <si>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</si>
  <si>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</si>
  <si>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</si>
  <si>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</si>
  <si>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</si>
  <si>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6305 - Pensionados y jubilados con derechos previsionales oportunamente otorgados.</t>
  </si>
  <si>
    <t>Ejecución del pago de la nómina de jubilados y pensionados a cargo del Estado.</t>
  </si>
  <si>
    <t>Programación Semestral</t>
  </si>
  <si>
    <t>Ejecución Semestral</t>
  </si>
  <si>
    <t>Nota: La producción física hace referencia a la cantidad de pensiones pagadas, siendo un valor acumulativo y no una sumatoria del total de los periodos.</t>
  </si>
  <si>
    <t>Alcanzar al 2022 un incremento de la cantidad de pensiones pagadas a cargo del Estado de un 14% con respecto a la cantidad de pensiones pagadas al 2021.</t>
  </si>
  <si>
    <r>
      <t>La ejecución financiera semestral 12% por debajo de lo programado fue debido a que la cuota para el pago del incentivo por rendimiento y el bono por desempeño, programado para el T1, debió ser reprogramada para ser ejecutada en el T2 por las disposiciones estipuladas en la Resolución</t>
    </r>
    <r>
      <rPr>
        <i/>
        <sz val="11"/>
        <color rgb="FFFF0000"/>
        <rFont val="Calibri"/>
        <family val="2"/>
        <scheme val="minor"/>
      </rPr>
      <t xml:space="preserve"> </t>
    </r>
    <r>
      <rPr>
        <i/>
        <sz val="11"/>
        <rFont val="Calibri"/>
        <family val="2"/>
        <scheme val="minor"/>
      </rPr>
      <t xml:space="preserve">No. 041-2020 </t>
    </r>
    <r>
      <rPr>
        <i/>
        <sz val="11"/>
        <color theme="1"/>
        <rFont val="Calibri"/>
        <family val="2"/>
        <scheme val="minor"/>
      </rPr>
      <t xml:space="preserve">que impide el pago de dicha partida en el primer trimestre del año. </t>
    </r>
    <r>
      <rPr>
        <i/>
        <sz val="11"/>
        <rFont val="Calibri"/>
        <family val="2"/>
        <scheme val="minor"/>
      </rPr>
      <t>En cuanto a la ejecución física, que muestra una desviación de un 8% por debajo de la meta, esto se debe</t>
    </r>
    <r>
      <rPr>
        <i/>
        <sz val="11"/>
        <color rgb="FFFF0000"/>
        <rFont val="Calibri"/>
        <family val="2"/>
        <scheme val="minor"/>
      </rPr>
      <t xml:space="preserve"> </t>
    </r>
    <r>
      <rPr>
        <i/>
        <sz val="11"/>
        <rFont val="Calibri"/>
        <family val="2"/>
        <scheme val="minor"/>
      </rPr>
      <t xml:space="preserve">a que la mayoría de las personas que han sido beneficiadas con los decretos que tenemos registrados en nuestro sistema, no se han presentado hacer toma de posesión de sus pensiones. Hasta tanto los beneficiario no se presenten, el pago de la pensión no se hace efectivo. </t>
    </r>
    <r>
      <rPr>
        <i/>
        <sz val="11"/>
        <color theme="1"/>
        <rFont val="Calibri"/>
        <family val="2"/>
        <scheme val="minor"/>
      </rPr>
      <t xml:space="preserve">
</t>
    </r>
  </si>
  <si>
    <t>Se ha revisado y ajustado la programación tanto física como financiera para el tercer y cuarto trimestre del año, adecuándolas a estimaciones más precisas.</t>
  </si>
  <si>
    <t xml:space="preserve">Santiago Guillermo </t>
  </si>
  <si>
    <t>I -Información Institucional</t>
  </si>
  <si>
    <t>A junio 2022 la nómina de pensionados acumula un total de 179,161 pensiones pagadas. La cantidad de pensiones pagadas corresponde a un valor acumulado, cuyo incremento depende de las variaciones que se van presentando mensualmente (inclusiones y exclusiones). En comparación con las 194,051 pensiones programadas, la meta se ha completado en un 92%. En relación a la ejecución presupuestaria del producto, la ejecución del primer semestre equivale al 38% del presupuesto total asignado. En comparación con la programación del periodo se ejecutó el 88% de los fondos, considerando que el presupuesto programado fue de RD$235,160,112.16 y el monto ejecutado ascendió a RD$207,291,088.</t>
  </si>
  <si>
    <t>Encargado Departamento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</si>
</sst>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i/>
      <sz val="11"/>
      <name val="Calibri"/>
      <family val="2"/>
      <scheme val="minor"/>
    </font>
    <font>
      <b/>
      <sz val="9"/>
      <name val="Calibri"/>
      <family val="2"/>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39" xfId="0" applyNumberFormat="1" applyFont="1" applyFill="1" applyBorder="1" applyAlignment="1">
      <alignment horizontal="left" vertical="center" wrapText="1" readingOrder="1"/>
    </xf>
    <xf numFmtId="3" fontId="11" fillId="0" borderId="40" xfId="0" applyNumberFormat="1" applyFont="1" applyFill="1" applyBorder="1" applyAlignment="1">
      <alignment horizontal="center" vertical="center" wrapText="1"/>
    </xf>
    <xf numFmtId="4" fontId="11" fillId="0" borderId="40" xfId="0" applyNumberFormat="1" applyFont="1" applyFill="1" applyBorder="1" applyAlignment="1">
      <alignment horizontal="center" vertical="center"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0" fontId="11" fillId="0" borderId="36" xfId="0" applyFont="1" applyBorder="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26" fillId="0" borderId="0" xfId="0" applyFont="1" applyBorder="1" applyAlignment="1" applyProtection="1">
      <alignment horizontal="center" vertical="top"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35"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0</xdr:col>
      <xdr:colOff>617220</xdr:colOff>
      <xdr:row>41</xdr:row>
      <xdr:rowOff>342900</xdr:rowOff>
    </xdr:from>
    <xdr:to>
      <xdr:col>1</xdr:col>
      <xdr:colOff>516890</xdr:colOff>
      <xdr:row>49</xdr:row>
      <xdr:rowOff>38100</xdr:rowOff>
    </xdr:to>
    <xdr:pic>
      <xdr:nvPicPr>
        <xdr:cNvPr id="5" name="Imagen 4">
          <a:extLst>
            <a:ext uri="{FF2B5EF4-FFF2-40B4-BE49-F238E27FC236}">
              <a16:creationId xmlns:a16="http://schemas.microsoft.com/office/drawing/2014/main" id="{48CFD023-BAF3-4723-9D40-606DFA4F2808}"/>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17220" y="14112240"/>
          <a:ext cx="1477010" cy="1363980"/>
        </a:xfrm>
        <a:prstGeom prst="rect">
          <a:avLst/>
        </a:prstGeom>
        <a:noFill/>
        <a:ln>
          <a:noFill/>
        </a:ln>
      </xdr:spPr>
    </xdr:pic>
    <xdr:clientData/>
  </xdr:twoCellAnchor>
  <xdr:twoCellAnchor editAs="oneCell">
    <xdr:from>
      <xdr:col>2</xdr:col>
      <xdr:colOff>754380</xdr:colOff>
      <xdr:row>41</xdr:row>
      <xdr:rowOff>266700</xdr:rowOff>
    </xdr:from>
    <xdr:to>
      <xdr:col>4</xdr:col>
      <xdr:colOff>41910</xdr:colOff>
      <xdr:row>45</xdr:row>
      <xdr:rowOff>24765</xdr:rowOff>
    </xdr:to>
    <xdr:pic>
      <xdr:nvPicPr>
        <xdr:cNvPr id="6" name="Imagen 5">
          <a:extLst>
            <a:ext uri="{FF2B5EF4-FFF2-40B4-BE49-F238E27FC236}">
              <a16:creationId xmlns:a16="http://schemas.microsoft.com/office/drawing/2014/main" id="{FA4D208B-562E-48A0-AE48-4D95CA58B669}"/>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0400" y="14036040"/>
          <a:ext cx="1123950" cy="695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IF(F29&gt;0,H29/F29,0)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tabSelected="1" topLeftCell="A17" zoomScaleNormal="100" workbookViewId="0">
      <selection activeCell="B21" sqref="B21:J21"/>
    </sheetView>
  </sheetViews>
  <sheetFormatPr baseColWidth="10" defaultRowHeight="14.4" x14ac:dyDescent="0.3"/>
  <cols>
    <col min="1" max="1" width="23" style="5" customWidth="1"/>
    <col min="2" max="3" width="12.6640625" style="5" customWidth="1"/>
    <col min="4" max="4" width="14.109375" style="5" customWidth="1"/>
    <col min="5" max="5" width="15.33203125" style="5" customWidth="1"/>
    <col min="6" max="6" width="15.5546875" style="5" customWidth="1"/>
    <col min="7" max="7" width="12.6640625" style="5" customWidth="1"/>
    <col min="8" max="8" width="14" style="5" customWidth="1"/>
    <col min="9" max="9" width="10.109375" style="5" customWidth="1"/>
    <col min="10" max="10" width="12.6640625" style="5" customWidth="1"/>
  </cols>
  <sheetData>
    <row r="1" spans="1:10" ht="21.6" thickBot="1" x14ac:dyDescent="0.35">
      <c r="A1" s="20"/>
      <c r="B1" s="44" t="s">
        <v>48</v>
      </c>
      <c r="C1" s="45"/>
      <c r="D1" s="45"/>
      <c r="E1" s="45"/>
      <c r="F1" s="45"/>
      <c r="G1" s="45"/>
      <c r="H1" s="45"/>
      <c r="I1" s="45"/>
      <c r="J1" s="46"/>
    </row>
    <row r="2" spans="1:10" ht="24.6" thickBot="1" x14ac:dyDescent="0.35">
      <c r="A2" s="21"/>
      <c r="B2" s="47" t="s">
        <v>0</v>
      </c>
      <c r="C2" s="48"/>
      <c r="D2" s="47" t="s">
        <v>1</v>
      </c>
      <c r="E2" s="49"/>
      <c r="F2" s="49"/>
      <c r="G2" s="48"/>
      <c r="H2" s="50"/>
      <c r="I2" s="1" t="s">
        <v>2</v>
      </c>
      <c r="J2" s="2" t="s">
        <v>3</v>
      </c>
    </row>
    <row r="3" spans="1:10" ht="21.6" thickBot="1" x14ac:dyDescent="0.35">
      <c r="A3" s="22"/>
      <c r="B3" s="51" t="s">
        <v>4</v>
      </c>
      <c r="C3" s="52"/>
      <c r="D3" s="51"/>
      <c r="E3" s="52"/>
      <c r="F3" s="52"/>
      <c r="G3" s="52"/>
      <c r="H3" s="53"/>
      <c r="I3" s="26"/>
      <c r="J3" s="27"/>
    </row>
    <row r="4" spans="1:10" x14ac:dyDescent="0.3">
      <c r="A4" s="54"/>
      <c r="B4" s="55"/>
      <c r="C4" s="55"/>
      <c r="D4" s="56"/>
      <c r="E4" s="56"/>
      <c r="F4" s="56"/>
      <c r="G4" s="56"/>
      <c r="H4" s="56"/>
      <c r="I4" s="55"/>
      <c r="J4" s="57"/>
    </row>
    <row r="5" spans="1:10" ht="3" customHeight="1" x14ac:dyDescent="0.3">
      <c r="A5" s="35"/>
      <c r="B5" s="36"/>
      <c r="C5" s="36"/>
      <c r="D5" s="36"/>
      <c r="E5" s="36"/>
      <c r="F5" s="36"/>
      <c r="G5" s="36"/>
      <c r="H5" s="36"/>
      <c r="I5" s="36"/>
      <c r="J5" s="37"/>
    </row>
    <row r="6" spans="1:10" ht="15.6" x14ac:dyDescent="0.3">
      <c r="A6" s="38" t="s">
        <v>69</v>
      </c>
      <c r="B6" s="39"/>
      <c r="C6" s="39"/>
      <c r="D6" s="39"/>
      <c r="E6" s="39"/>
      <c r="F6" s="39"/>
      <c r="G6" s="39"/>
      <c r="H6" s="39"/>
      <c r="I6" s="39"/>
      <c r="J6" s="40"/>
    </row>
    <row r="7" spans="1:10" ht="15.6" x14ac:dyDescent="0.3">
      <c r="A7" s="41" t="s">
        <v>5</v>
      </c>
      <c r="B7" s="42"/>
      <c r="C7" s="42"/>
      <c r="D7" s="42"/>
      <c r="E7" s="42"/>
      <c r="F7" s="42"/>
      <c r="G7" s="42"/>
      <c r="H7" s="42"/>
      <c r="I7" s="42"/>
      <c r="J7" s="43"/>
    </row>
    <row r="8" spans="1:10" x14ac:dyDescent="0.3">
      <c r="A8" s="3" t="s">
        <v>6</v>
      </c>
      <c r="B8" s="58" t="s">
        <v>49</v>
      </c>
      <c r="C8" s="59"/>
      <c r="D8" s="59"/>
      <c r="E8" s="59"/>
      <c r="F8" s="59"/>
      <c r="G8" s="59"/>
      <c r="H8" s="59"/>
      <c r="I8" s="59"/>
      <c r="J8" s="60"/>
    </row>
    <row r="9" spans="1:10" ht="15" customHeight="1" x14ac:dyDescent="0.3">
      <c r="A9" s="23" t="s">
        <v>35</v>
      </c>
      <c r="B9" s="58" t="s">
        <v>50</v>
      </c>
      <c r="C9" s="59"/>
      <c r="D9" s="59"/>
      <c r="E9" s="59"/>
      <c r="F9" s="59"/>
      <c r="G9" s="59"/>
      <c r="H9" s="59"/>
      <c r="I9" s="59"/>
      <c r="J9" s="60"/>
    </row>
    <row r="10" spans="1:10" x14ac:dyDescent="0.3">
      <c r="A10" s="23" t="s">
        <v>36</v>
      </c>
      <c r="B10" s="58" t="s">
        <v>51</v>
      </c>
      <c r="C10" s="59"/>
      <c r="D10" s="59"/>
      <c r="E10" s="59"/>
      <c r="F10" s="59"/>
      <c r="G10" s="59"/>
      <c r="H10" s="59"/>
      <c r="I10" s="59"/>
      <c r="J10" s="60"/>
    </row>
    <row r="11" spans="1:10" ht="48.75" customHeight="1" x14ac:dyDescent="0.3">
      <c r="A11" s="3" t="s">
        <v>7</v>
      </c>
      <c r="B11" s="61" t="s">
        <v>52</v>
      </c>
      <c r="C11" s="61"/>
      <c r="D11" s="61"/>
      <c r="E11" s="61"/>
      <c r="F11" s="61"/>
      <c r="G11" s="61"/>
      <c r="H11" s="61"/>
      <c r="I11" s="61"/>
      <c r="J11" s="62"/>
    </row>
    <row r="12" spans="1:10" ht="48.75" customHeight="1" x14ac:dyDescent="0.3">
      <c r="A12" s="3" t="s">
        <v>8</v>
      </c>
      <c r="B12" s="61" t="s">
        <v>53</v>
      </c>
      <c r="C12" s="61"/>
      <c r="D12" s="61"/>
      <c r="E12" s="61"/>
      <c r="F12" s="61"/>
      <c r="G12" s="61"/>
      <c r="H12" s="61"/>
      <c r="I12" s="61"/>
      <c r="J12" s="62"/>
    </row>
    <row r="13" spans="1:10" ht="15.6" x14ac:dyDescent="0.3">
      <c r="A13" s="38" t="s">
        <v>9</v>
      </c>
      <c r="B13" s="39"/>
      <c r="C13" s="39"/>
      <c r="D13" s="39"/>
      <c r="E13" s="39"/>
      <c r="F13" s="39"/>
      <c r="G13" s="39"/>
      <c r="H13" s="39"/>
      <c r="I13" s="39"/>
      <c r="J13" s="40"/>
    </row>
    <row r="14" spans="1:10" ht="27.75" customHeight="1" x14ac:dyDescent="0.3">
      <c r="A14" s="3" t="s">
        <v>10</v>
      </c>
      <c r="B14" s="24">
        <v>2</v>
      </c>
      <c r="C14" s="34" t="str">
        <f>IFERROR(VLOOKUP(B14,'[1]Validacion datos'!A2:B5,2,FALSE),"")</f>
        <v>DESARROLLO SOCIAL</v>
      </c>
      <c r="D14" s="34"/>
      <c r="E14" s="34"/>
      <c r="F14" s="34"/>
      <c r="G14" s="34"/>
      <c r="H14" s="34"/>
      <c r="I14" s="34"/>
      <c r="J14" s="34"/>
    </row>
    <row r="15" spans="1:10" ht="26.25" customHeight="1" x14ac:dyDescent="0.3">
      <c r="A15" s="3" t="s">
        <v>11</v>
      </c>
      <c r="B15" s="6">
        <v>2.2000000000000002</v>
      </c>
      <c r="C15" s="34" t="str">
        <f>IFERROR(VLOOKUP(B15,'[1]Validacion datos'!A8:B26,2,FALSE),"")</f>
        <v>Salud y seguridad social integral</v>
      </c>
      <c r="D15" s="34"/>
      <c r="E15" s="34"/>
      <c r="F15" s="34"/>
      <c r="G15" s="34"/>
      <c r="H15" s="34"/>
      <c r="I15" s="34"/>
      <c r="J15" s="34"/>
    </row>
    <row r="16" spans="1:10" ht="35.25" customHeight="1" x14ac:dyDescent="0.3">
      <c r="A16" s="3" t="s">
        <v>12</v>
      </c>
      <c r="B16" s="7" t="s">
        <v>54</v>
      </c>
      <c r="C16" s="68"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68"/>
      <c r="E16" s="68"/>
      <c r="F16" s="68"/>
      <c r="G16" s="68"/>
      <c r="H16" s="68"/>
      <c r="I16" s="68"/>
      <c r="J16" s="68"/>
    </row>
    <row r="17" spans="1:10" ht="15.6" x14ac:dyDescent="0.3">
      <c r="A17" s="38" t="s">
        <v>13</v>
      </c>
      <c r="B17" s="39"/>
      <c r="C17" s="39"/>
      <c r="D17" s="39"/>
      <c r="E17" s="39"/>
      <c r="F17" s="39"/>
      <c r="G17" s="39"/>
      <c r="H17" s="39"/>
      <c r="I17" s="39"/>
      <c r="J17" s="40"/>
    </row>
    <row r="18" spans="1:10" ht="29.25" customHeight="1" x14ac:dyDescent="0.3">
      <c r="A18" s="3" t="s">
        <v>14</v>
      </c>
      <c r="B18" s="61" t="s">
        <v>55</v>
      </c>
      <c r="C18" s="61"/>
      <c r="D18" s="61"/>
      <c r="E18" s="61"/>
      <c r="F18" s="61"/>
      <c r="G18" s="61"/>
      <c r="H18" s="61"/>
      <c r="I18" s="61"/>
      <c r="J18" s="62"/>
    </row>
    <row r="19" spans="1:10" ht="33" customHeight="1" x14ac:dyDescent="0.3">
      <c r="A19" s="8" t="s">
        <v>15</v>
      </c>
      <c r="B19" s="61" t="s">
        <v>56</v>
      </c>
      <c r="C19" s="61"/>
      <c r="D19" s="61"/>
      <c r="E19" s="61"/>
      <c r="F19" s="61"/>
      <c r="G19" s="61"/>
      <c r="H19" s="61"/>
      <c r="I19" s="61"/>
      <c r="J19" s="62"/>
    </row>
    <row r="20" spans="1:10" ht="34.5" customHeight="1" x14ac:dyDescent="0.3">
      <c r="A20" s="8" t="s">
        <v>16</v>
      </c>
      <c r="B20" s="61" t="s">
        <v>57</v>
      </c>
      <c r="C20" s="61"/>
      <c r="D20" s="61"/>
      <c r="E20" s="61"/>
      <c r="F20" s="61"/>
      <c r="G20" s="61"/>
      <c r="H20" s="61"/>
      <c r="I20" s="61"/>
      <c r="J20" s="62"/>
    </row>
    <row r="21" spans="1:10" ht="35.25" customHeight="1" x14ac:dyDescent="0.3">
      <c r="A21" s="8" t="s">
        <v>37</v>
      </c>
      <c r="B21" s="61" t="s">
        <v>65</v>
      </c>
      <c r="C21" s="61"/>
      <c r="D21" s="61"/>
      <c r="E21" s="61"/>
      <c r="F21" s="61"/>
      <c r="G21" s="61"/>
      <c r="H21" s="61"/>
      <c r="I21" s="61"/>
      <c r="J21" s="62"/>
    </row>
    <row r="22" spans="1:10" ht="15.6" x14ac:dyDescent="0.3">
      <c r="A22" s="38" t="s">
        <v>17</v>
      </c>
      <c r="B22" s="39"/>
      <c r="C22" s="39"/>
      <c r="D22" s="39"/>
      <c r="E22" s="39"/>
      <c r="F22" s="39"/>
      <c r="G22" s="39"/>
      <c r="H22" s="39"/>
      <c r="I22" s="39"/>
      <c r="J22" s="40"/>
    </row>
    <row r="23" spans="1:10" ht="15.6" x14ac:dyDescent="0.3">
      <c r="A23" s="41" t="s">
        <v>18</v>
      </c>
      <c r="B23" s="42"/>
      <c r="C23" s="42"/>
      <c r="D23" s="42"/>
      <c r="E23" s="42"/>
      <c r="F23" s="42"/>
      <c r="G23" s="42"/>
      <c r="H23" s="42"/>
      <c r="I23" s="42"/>
      <c r="J23" s="43"/>
    </row>
    <row r="24" spans="1:10" ht="15" customHeight="1" x14ac:dyDescent="0.3">
      <c r="A24" s="63" t="s">
        <v>19</v>
      </c>
      <c r="B24" s="64"/>
      <c r="C24" s="65" t="s">
        <v>20</v>
      </c>
      <c r="D24" s="67"/>
      <c r="E24" s="67"/>
      <c r="F24" s="67" t="s">
        <v>21</v>
      </c>
      <c r="G24" s="67"/>
      <c r="H24" s="64"/>
      <c r="I24" s="65" t="s">
        <v>22</v>
      </c>
      <c r="J24" s="66"/>
    </row>
    <row r="25" spans="1:10" x14ac:dyDescent="0.3">
      <c r="A25" s="69">
        <v>524402708</v>
      </c>
      <c r="B25" s="70"/>
      <c r="C25" s="76">
        <v>540314772</v>
      </c>
      <c r="D25" s="77"/>
      <c r="E25" s="78"/>
      <c r="F25" s="76">
        <v>207291088</v>
      </c>
      <c r="G25" s="77"/>
      <c r="H25" s="78"/>
      <c r="I25" s="71">
        <f>F25/C25</f>
        <v>0.38364875206484267</v>
      </c>
      <c r="J25" s="72"/>
    </row>
    <row r="26" spans="1:10" ht="15.6" x14ac:dyDescent="0.3">
      <c r="A26" s="41" t="s">
        <v>23</v>
      </c>
      <c r="B26" s="42"/>
      <c r="C26" s="42"/>
      <c r="D26" s="42"/>
      <c r="E26" s="42"/>
      <c r="F26" s="42"/>
      <c r="G26" s="42"/>
      <c r="H26" s="42"/>
      <c r="I26" s="42"/>
      <c r="J26" s="43"/>
    </row>
    <row r="27" spans="1:10" x14ac:dyDescent="0.3">
      <c r="A27" s="4"/>
      <c r="B27"/>
      <c r="C27" s="73" t="s">
        <v>47</v>
      </c>
      <c r="D27" s="74"/>
      <c r="E27" s="73" t="s">
        <v>62</v>
      </c>
      <c r="F27" s="74"/>
      <c r="G27" s="73" t="s">
        <v>63</v>
      </c>
      <c r="H27" s="73"/>
      <c r="I27" s="73" t="s">
        <v>24</v>
      </c>
      <c r="J27" s="75"/>
    </row>
    <row r="28" spans="1:10" ht="41.4" x14ac:dyDescent="0.3">
      <c r="A28" s="9" t="s">
        <v>25</v>
      </c>
      <c r="B28" s="10" t="s">
        <v>26</v>
      </c>
      <c r="C28" s="10" t="s">
        <v>38</v>
      </c>
      <c r="D28" s="10" t="s">
        <v>39</v>
      </c>
      <c r="E28" s="10" t="s">
        <v>41</v>
      </c>
      <c r="F28" s="10" t="s">
        <v>42</v>
      </c>
      <c r="G28" s="10" t="s">
        <v>43</v>
      </c>
      <c r="H28" s="10" t="s">
        <v>44</v>
      </c>
      <c r="I28" s="10" t="s">
        <v>45</v>
      </c>
      <c r="J28" s="11" t="s">
        <v>46</v>
      </c>
    </row>
    <row r="29" spans="1:10" ht="32.25" customHeight="1" x14ac:dyDescent="0.3">
      <c r="A29" s="28" t="s">
        <v>58</v>
      </c>
      <c r="B29" s="28" t="s">
        <v>59</v>
      </c>
      <c r="C29" s="29">
        <v>194051</v>
      </c>
      <c r="D29" s="31">
        <v>540314772</v>
      </c>
      <c r="E29" s="29">
        <v>194051</v>
      </c>
      <c r="F29" s="32">
        <v>235160112.16</v>
      </c>
      <c r="G29" s="29">
        <v>179161</v>
      </c>
      <c r="H29" s="30">
        <v>207291088</v>
      </c>
      <c r="I29" s="12">
        <f>IF(G29&gt;0,G29/C29,0)</f>
        <v>0.92326759460141916</v>
      </c>
      <c r="J29" s="13">
        <f t="shared" ref="J29:J30" si="0">IF(F29&gt;0,H29/F29,0)</f>
        <v>0.88148915262874916</v>
      </c>
    </row>
    <row r="30" spans="1:10" x14ac:dyDescent="0.3">
      <c r="A30" s="14"/>
      <c r="B30" s="15"/>
      <c r="C30" s="16"/>
      <c r="D30" s="17"/>
      <c r="E30" s="17"/>
      <c r="F30" s="17"/>
      <c r="G30" s="18"/>
      <c r="H30" s="17"/>
      <c r="I30" s="12">
        <f>IF(G30&gt;0,G30/C30,0)</f>
        <v>0</v>
      </c>
      <c r="J30" s="13">
        <f t="shared" si="0"/>
        <v>0</v>
      </c>
    </row>
    <row r="31" spans="1:10" x14ac:dyDescent="0.3">
      <c r="A31" s="79" t="s">
        <v>64</v>
      </c>
      <c r="B31" s="79"/>
      <c r="C31" s="79"/>
      <c r="D31" s="79"/>
      <c r="E31" s="79"/>
      <c r="F31" s="79"/>
      <c r="G31" s="79"/>
      <c r="H31" s="79"/>
      <c r="I31" s="79"/>
      <c r="J31" s="79"/>
    </row>
    <row r="32" spans="1:10" ht="15.6" x14ac:dyDescent="0.3">
      <c r="A32" s="38" t="s">
        <v>27</v>
      </c>
      <c r="B32" s="39"/>
      <c r="C32" s="39"/>
      <c r="D32" s="39"/>
      <c r="E32" s="39"/>
      <c r="F32" s="39"/>
      <c r="G32" s="39"/>
      <c r="H32" s="39"/>
      <c r="I32" s="39"/>
      <c r="J32" s="40"/>
    </row>
    <row r="33" spans="1:10" ht="15.6" x14ac:dyDescent="0.3">
      <c r="A33" s="41" t="s">
        <v>28</v>
      </c>
      <c r="B33" s="42"/>
      <c r="C33" s="42"/>
      <c r="D33" s="42"/>
      <c r="E33" s="42"/>
      <c r="F33" s="42"/>
      <c r="G33" s="42"/>
      <c r="H33" s="42"/>
      <c r="I33" s="42"/>
      <c r="J33" s="43"/>
    </row>
    <row r="34" spans="1:10" ht="15" customHeight="1" x14ac:dyDescent="0.3">
      <c r="A34" s="19" t="s">
        <v>29</v>
      </c>
      <c r="B34" s="61" t="s">
        <v>60</v>
      </c>
      <c r="C34" s="61"/>
      <c r="D34" s="61"/>
      <c r="E34" s="61"/>
      <c r="F34" s="61"/>
      <c r="G34" s="61"/>
      <c r="H34" s="61"/>
      <c r="I34" s="61"/>
      <c r="J34" s="62"/>
    </row>
    <row r="35" spans="1:10" ht="30" customHeight="1" x14ac:dyDescent="0.3">
      <c r="A35" s="19" t="s">
        <v>30</v>
      </c>
      <c r="B35" s="61" t="s">
        <v>61</v>
      </c>
      <c r="C35" s="61"/>
      <c r="D35" s="61"/>
      <c r="E35" s="61"/>
      <c r="F35" s="61"/>
      <c r="G35" s="61"/>
      <c r="H35" s="61"/>
      <c r="I35" s="61"/>
      <c r="J35" s="62"/>
    </row>
    <row r="36" spans="1:10" ht="97.5" customHeight="1" x14ac:dyDescent="0.3">
      <c r="A36" s="19" t="s">
        <v>31</v>
      </c>
      <c r="B36" s="87" t="s">
        <v>70</v>
      </c>
      <c r="C36" s="87"/>
      <c r="D36" s="87"/>
      <c r="E36" s="87"/>
      <c r="F36" s="87"/>
      <c r="G36" s="87"/>
      <c r="H36" s="87"/>
      <c r="I36" s="87"/>
      <c r="J36" s="88"/>
    </row>
    <row r="37" spans="1:10" ht="109.5" customHeight="1" x14ac:dyDescent="0.3">
      <c r="A37" s="19" t="s">
        <v>32</v>
      </c>
      <c r="B37" s="61" t="s">
        <v>66</v>
      </c>
      <c r="C37" s="61"/>
      <c r="D37" s="61"/>
      <c r="E37" s="61"/>
      <c r="F37" s="61"/>
      <c r="G37" s="61"/>
      <c r="H37" s="61"/>
      <c r="I37" s="61"/>
      <c r="J37" s="62"/>
    </row>
    <row r="38" spans="1:10" ht="15.6" x14ac:dyDescent="0.3">
      <c r="A38" s="38" t="s">
        <v>33</v>
      </c>
      <c r="B38" s="39"/>
      <c r="C38" s="39"/>
      <c r="D38" s="39"/>
      <c r="E38" s="39"/>
      <c r="F38" s="39"/>
      <c r="G38" s="39"/>
      <c r="H38" s="39"/>
      <c r="I38" s="39"/>
      <c r="J38" s="40"/>
    </row>
    <row r="39" spans="1:10" ht="15.6" x14ac:dyDescent="0.3">
      <c r="A39" s="80" t="s">
        <v>34</v>
      </c>
      <c r="B39" s="81"/>
      <c r="C39" s="81"/>
      <c r="D39" s="81"/>
      <c r="E39" s="81"/>
      <c r="F39" s="81"/>
      <c r="G39" s="81"/>
      <c r="H39" s="81"/>
      <c r="I39" s="81"/>
      <c r="J39" s="82"/>
    </row>
    <row r="40" spans="1:10" ht="42.75" customHeight="1" x14ac:dyDescent="0.3">
      <c r="A40" s="83" t="s">
        <v>67</v>
      </c>
      <c r="B40" s="84"/>
      <c r="C40" s="84"/>
      <c r="D40" s="84"/>
      <c r="E40" s="84"/>
      <c r="F40" s="84"/>
      <c r="G40" s="84"/>
      <c r="H40" s="84"/>
      <c r="I40" s="84"/>
      <c r="J40" s="85"/>
    </row>
    <row r="41" spans="1:10" ht="27.75" customHeight="1" x14ac:dyDescent="0.3">
      <c r="A41" s="25"/>
      <c r="B41" s="25"/>
      <c r="C41" s="25"/>
      <c r="D41" s="25"/>
      <c r="E41" s="25"/>
      <c r="F41" s="25"/>
      <c r="G41" s="25"/>
      <c r="H41" s="25"/>
      <c r="I41" s="25"/>
      <c r="J41" s="25"/>
    </row>
    <row r="42" spans="1:10" ht="30.75" customHeight="1" x14ac:dyDescent="0.3">
      <c r="A42" s="86" t="s">
        <v>40</v>
      </c>
      <c r="B42" s="86"/>
      <c r="C42" s="86"/>
      <c r="D42" s="86"/>
      <c r="E42" s="86"/>
      <c r="F42" s="86"/>
      <c r="G42" s="86"/>
      <c r="H42" s="86"/>
      <c r="I42" s="86"/>
      <c r="J42" s="86"/>
    </row>
    <row r="45" spans="1:10" x14ac:dyDescent="0.3">
      <c r="C45" s="33" t="s">
        <v>68</v>
      </c>
      <c r="D45" s="33"/>
      <c r="E45" s="33"/>
    </row>
    <row r="46" spans="1:10" x14ac:dyDescent="0.3">
      <c r="C46" s="5" t="s">
        <v>71</v>
      </c>
    </row>
  </sheetData>
  <mergeCells count="50">
    <mergeCell ref="A40:J40"/>
    <mergeCell ref="A42:J42"/>
    <mergeCell ref="B34:J34"/>
    <mergeCell ref="B35:J35"/>
    <mergeCell ref="B36:J36"/>
    <mergeCell ref="B37:J37"/>
    <mergeCell ref="A22:J22"/>
    <mergeCell ref="A23:J23"/>
    <mergeCell ref="A31:J31"/>
    <mergeCell ref="A38:J38"/>
    <mergeCell ref="A39:J39"/>
    <mergeCell ref="A32:J32"/>
    <mergeCell ref="A33:J33"/>
    <mergeCell ref="A25:B25"/>
    <mergeCell ref="I25:J25"/>
    <mergeCell ref="A26:J26"/>
    <mergeCell ref="C27:D27"/>
    <mergeCell ref="G27:H27"/>
    <mergeCell ref="I27:J27"/>
    <mergeCell ref="C25:E25"/>
    <mergeCell ref="F25:H25"/>
    <mergeCell ref="E27:F27"/>
    <mergeCell ref="A4:J4"/>
    <mergeCell ref="B8:J8"/>
    <mergeCell ref="B11:J11"/>
    <mergeCell ref="B12:J12"/>
    <mergeCell ref="A13:J13"/>
    <mergeCell ref="B9:J9"/>
    <mergeCell ref="B10:J10"/>
    <mergeCell ref="B1:J1"/>
    <mergeCell ref="B2:C2"/>
    <mergeCell ref="D2:H2"/>
    <mergeCell ref="B3:C3"/>
    <mergeCell ref="D3:H3"/>
    <mergeCell ref="C45:E45"/>
    <mergeCell ref="C15:J15"/>
    <mergeCell ref="A5:J5"/>
    <mergeCell ref="A6:J6"/>
    <mergeCell ref="A7:J7"/>
    <mergeCell ref="C14:J14"/>
    <mergeCell ref="A24:B24"/>
    <mergeCell ref="I24:J24"/>
    <mergeCell ref="C24:E24"/>
    <mergeCell ref="F24:H24"/>
    <mergeCell ref="C16:J16"/>
    <mergeCell ref="A17:J17"/>
    <mergeCell ref="B18:J18"/>
    <mergeCell ref="B19:J19"/>
    <mergeCell ref="B20:J20"/>
    <mergeCell ref="B21:J21"/>
  </mergeCells>
  <phoneticPr fontId="23" type="noConversion"/>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D28 D30:F30" xr:uid="{00000000-0002-0000-0000-000002000000}"/>
    <dataValidation allowBlank="1" showInputMessage="1" showErrorMessage="1" prompt="Meta anual del indicador" sqref="E28 C28:C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A25:C25 D29" xr:uid="{00000000-0002-0000-0000-000007000000}"/>
    <dataValidation allowBlank="1" showInputMessage="1" showErrorMessage="1" prompt="Oportunidades de mejora identificadas" sqref="A40:J41" xr:uid="{00000000-0002-0000-0000-000008000000}"/>
    <dataValidation allowBlank="1" showInputMessage="1" showErrorMessage="1" prompt="De existir desvío, explicar razones." sqref="B37:J37" xr:uid="{00000000-0002-0000-0000-000009000000}"/>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45" right="0.7" top="0.75" bottom="0.75" header="0.3" footer="0.3"/>
  <pageSetup scale="64" orientation="portrait" r:id="rId1"/>
  <ignoredErrors>
    <ignoredError sqref="I30 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Jedeson Bladimir Contreras Acosta</cp:lastModifiedBy>
  <cp:lastPrinted>2022-07-13T18:37:36Z</cp:lastPrinted>
  <dcterms:created xsi:type="dcterms:W3CDTF">2021-03-22T15:50:10Z</dcterms:created>
  <dcterms:modified xsi:type="dcterms:W3CDTF">2022-07-13T19:08:33Z</dcterms:modified>
</cp:coreProperties>
</file>