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efsadfs1\PLANIFICACION Y DESARROLLO\PLANIFICACION\10. DIGEPRES\2022\Informes DIGEIG\"/>
    </mc:Choice>
  </mc:AlternateContent>
  <xr:revisionPtr revIDLastSave="0" documentId="13_ncr:1_{EA120BB5-0A37-450F-B455-78AAE930A533}"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I29" i="1"/>
  <c r="C16" i="1" l="1"/>
  <c r="C15" i="1"/>
  <c r="C14" i="1"/>
</calcChain>
</file>

<file path=xl/sharedStrings.xml><?xml version="1.0" encoding="utf-8"?>
<sst xmlns="http://schemas.openxmlformats.org/spreadsheetml/2006/main" count="72" uniqueCount="72">
  <si>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</si>
  <si>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</si>
  <si>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</si>
  <si>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</si>
  <si>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</si>
  <si>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</si>
  <si>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</si>
  <si>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</si>
  <si>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</si>
  <si>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</si>
  <si>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</si>
  <si>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</si>
  <si>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</si>
  <si>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</si>
  <si>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</si>
  <si>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</si>
  <si>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</si>
  <si>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</si>
  <si>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</si>
  <si>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</si>
  <si>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</si>
  <si>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</si>
  <si>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</si>
  <si>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</si>
  <si>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</si>
  <si>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</si>
  <si>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</si>
  <si>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</si>
  <si>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</si>
  <si>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</si>
  <si>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</si>
  <si>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</si>
  <si>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</si>
  <si>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</si>
  <si>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</si>
  <si>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</si>
  <si>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</si>
  <si>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</si>
  <si>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</si>
  <si>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</si>
  <si>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</si>
  <si>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</si>
  <si>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</si>
  <si>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</si>
  <si>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</si>
  <si>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</si>
  <si>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</si>
  <si>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</si>
  <si>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</si>
  <si>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</si>
  <si>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</si>
  <si>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</si>
  <si>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</si>
  <si>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</si>
  <si>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</si>
  <si>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</si>
  <si>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</si>
  <si>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</si>
  <si>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</si>
  <si>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</si>
  <si>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</si>
  <si>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</si>
  <si>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</si>
  <si>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</si>
  <si>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</si>
  <si>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</si>
  <si>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Alcanzar al 2022 un incremento de la cantidad de pensiones pagadas a cargo del Estado de un 14% con respecto a la cantidad de pensiones pagadas al 2021.</t>
  </si>
  <si>
    <t>A junio 2022 la nómina de pensionados acumula un total de 179,161 pensiones pagadas. La cantidad de pensiones pagadas corresponde a un valor acumulado, cuyo incremento depende de las variaciones que se van presentando mensualmente (inclusiones y exclusiones). En comparacion con las 194,051 pensiones programadas, la meta se ha completado en un 92%. En relación a la ejecución presupuestaria del producto, se ejecutó el 100% de los fondos, considerando que el presupuesto programado fue de RD$118,528,398.00y el monto ejecutado ascendió a RD$118,562,438.00.</t>
  </si>
  <si>
    <r>
      <t xml:space="preserve"> La </t>
    </r>
    <r>
      <rPr>
        <i/>
        <sz val="11"/>
        <rFont val="Calibri"/>
        <family val="2"/>
        <scheme val="minor"/>
      </rPr>
      <t xml:space="preserve">ejecución física muestra una desviación de un 8% por debajo de la meta programada  debido a que la mayoría de las personas que han sido beneficiadas con los decretos que tenemos registrados en nuestro sistema, no se han presentado hacer toma de posesión de sus pensiones. Hasta tanto los beneficiario no se presenten, el pago de la pensión no se hace efectivo. 
</t>
    </r>
  </si>
  <si>
    <t>La meta ha sido revisada y ajustada tomando en cuenta el comportamiento de las variables que influyen en los cambios que experimenta la nómina de pensionados.</t>
  </si>
  <si>
    <t xml:space="preserve">Santiago Guillermo </t>
  </si>
  <si>
    <t>Encargado Departamento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</si>
</sst>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3" fillId="0" borderId="37" xfId="0" applyNumberFormat="1" applyFont="1" applyFill="1" applyBorder="1" applyAlignment="1">
      <alignment horizontal="left" vertical="center" wrapText="1" readingOrder="1"/>
    </xf>
    <xf numFmtId="0" fontId="11" fillId="0" borderId="38" xfId="0" applyNumberFormat="1" applyFont="1" applyFill="1" applyBorder="1" applyAlignment="1">
      <alignment vertical="top" wrapText="1"/>
    </xf>
    <xf numFmtId="0" fontId="11" fillId="0" borderId="39" xfId="0" applyNumberFormat="1" applyFont="1" applyFill="1" applyBorder="1" applyAlignment="1">
      <alignment vertical="top" wrapText="1"/>
    </xf>
    <xf numFmtId="3" fontId="11" fillId="0" borderId="38" xfId="0" applyNumberFormat="1" applyFont="1" applyFill="1" applyBorder="1" applyAlignment="1">
      <alignment horizontal="center" vertical="center" wrapText="1"/>
    </xf>
    <xf numFmtId="9" fontId="11" fillId="0" borderId="38" xfId="2"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4" fontId="11" fillId="0" borderId="38" xfId="0" applyNumberFormat="1" applyFont="1" applyFill="1" applyBorder="1" applyAlignment="1">
      <alignment horizontal="center" vertical="center" wrapText="1"/>
    </xf>
    <xf numFmtId="0" fontId="26" fillId="0" borderId="17" xfId="0" applyFont="1" applyBorder="1" applyAlignment="1">
      <alignment vertical="center" wrapText="1"/>
    </xf>
    <xf numFmtId="0" fontId="11" fillId="0" borderId="34" xfId="0" applyFont="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4" fillId="0" borderId="0" xfId="0" applyFont="1" applyBorder="1" applyAlignment="1" applyProtection="1">
      <alignment horizontal="center" vertical="top"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2" fillId="6" borderId="22" xfId="0" applyFont="1" applyFill="1" applyBorder="1" applyAlignment="1">
      <alignment horizontal="left" vertical="center" wrapText="1"/>
    </xf>
    <xf numFmtId="0" fontId="14" fillId="6" borderId="23"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7</xdr:col>
      <xdr:colOff>99060</xdr:colOff>
      <xdr:row>35</xdr:row>
      <xdr:rowOff>449580</xdr:rowOff>
    </xdr:from>
    <xdr:to>
      <xdr:col>8</xdr:col>
      <xdr:colOff>586740</xdr:colOff>
      <xdr:row>39</xdr:row>
      <xdr:rowOff>121920</xdr:rowOff>
    </xdr:to>
    <xdr:pic>
      <xdr:nvPicPr>
        <xdr:cNvPr id="4" name="Imagen 3">
          <a:extLst>
            <a:ext uri="{FF2B5EF4-FFF2-40B4-BE49-F238E27FC236}">
              <a16:creationId xmlns:a16="http://schemas.microsoft.com/office/drawing/2014/main" id="{6F63BD98-9201-4D59-B672-D15D85361317}"/>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7437120" y="11041380"/>
          <a:ext cx="1501140" cy="1120140"/>
        </a:xfrm>
        <a:prstGeom prst="rect">
          <a:avLst/>
        </a:prstGeom>
        <a:noFill/>
        <a:ln>
          <a:noFill/>
        </a:ln>
      </xdr:spPr>
    </xdr:pic>
    <xdr:clientData/>
  </xdr:twoCellAnchor>
  <xdr:twoCellAnchor editAs="oneCell">
    <xdr:from>
      <xdr:col>3</xdr:col>
      <xdr:colOff>952500</xdr:colOff>
      <xdr:row>40</xdr:row>
      <xdr:rowOff>144780</xdr:rowOff>
    </xdr:from>
    <xdr:to>
      <xdr:col>5</xdr:col>
      <xdr:colOff>118110</xdr:colOff>
      <xdr:row>44</xdr:row>
      <xdr:rowOff>108585</xdr:rowOff>
    </xdr:to>
    <xdr:pic>
      <xdr:nvPicPr>
        <xdr:cNvPr id="5" name="Imagen 4">
          <a:extLst>
            <a:ext uri="{FF2B5EF4-FFF2-40B4-BE49-F238E27FC236}">
              <a16:creationId xmlns:a16="http://schemas.microsoft.com/office/drawing/2014/main" id="{EAF66FFD-5734-4885-8DA3-D97EB74A75C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11980" y="12603480"/>
          <a:ext cx="1123950" cy="695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tabSelected="1" view="pageLayout" topLeftCell="A34" zoomScaleNormal="100" zoomScaleSheetLayoutView="100" workbookViewId="0">
      <selection activeCell="D44" sqref="D44:F44"/>
    </sheetView>
  </sheetViews>
  <sheetFormatPr baseColWidth="10" defaultRowHeight="14.4" x14ac:dyDescent="0.3"/>
  <cols>
    <col min="1" max="1" width="23" style="6" customWidth="1"/>
    <col min="2" max="3" width="12.6640625" style="6" customWidth="1"/>
    <col min="4" max="4" width="14.6640625" style="6" customWidth="1"/>
    <col min="5" max="5" width="12.6640625" style="6" customWidth="1"/>
    <col min="6" max="6" width="14.109375" style="6" customWidth="1"/>
    <col min="7" max="7" width="12.6640625" style="6" customWidth="1"/>
    <col min="8" max="8" width="14.109375" style="6" customWidth="1"/>
    <col min="9" max="9" width="12.6640625" style="6" customWidth="1"/>
    <col min="10" max="10" width="10.6640625" style="6" customWidth="1"/>
    <col min="11" max="11" width="11.44140625" style="6"/>
  </cols>
  <sheetData>
    <row r="1" spans="1:11" ht="21.6" thickBot="1" x14ac:dyDescent="0.35">
      <c r="A1" s="14"/>
      <c r="B1" s="68" t="s">
        <v>51</v>
      </c>
      <c r="C1" s="69"/>
      <c r="D1" s="69"/>
      <c r="E1" s="69"/>
      <c r="F1" s="69"/>
      <c r="G1" s="69"/>
      <c r="H1" s="69"/>
      <c r="I1" s="69"/>
      <c r="J1" s="70"/>
      <c r="K1" s="1"/>
    </row>
    <row r="2" spans="1:11" ht="21.6" thickBot="1" x14ac:dyDescent="0.35">
      <c r="A2" s="15"/>
      <c r="B2" s="71" t="s">
        <v>0</v>
      </c>
      <c r="C2" s="72"/>
      <c r="D2" s="71" t="s">
        <v>1</v>
      </c>
      <c r="E2" s="73"/>
      <c r="F2" s="73"/>
      <c r="G2" s="72"/>
      <c r="H2" s="74"/>
      <c r="I2" s="2" t="s">
        <v>2</v>
      </c>
      <c r="J2" s="3" t="s">
        <v>3</v>
      </c>
      <c r="K2" s="1"/>
    </row>
    <row r="3" spans="1:11" ht="21.6" thickBot="1" x14ac:dyDescent="0.35">
      <c r="A3" s="16"/>
      <c r="B3" s="75" t="s">
        <v>4</v>
      </c>
      <c r="C3" s="76"/>
      <c r="D3" s="75"/>
      <c r="E3" s="76"/>
      <c r="F3" s="76"/>
      <c r="G3" s="76"/>
      <c r="H3" s="77"/>
      <c r="I3" s="19"/>
      <c r="J3" s="20"/>
      <c r="K3" s="1"/>
    </row>
    <row r="4" spans="1:11" x14ac:dyDescent="0.3">
      <c r="A4" s="64"/>
      <c r="B4" s="65"/>
      <c r="C4" s="65"/>
      <c r="D4" s="66"/>
      <c r="E4" s="66"/>
      <c r="F4" s="66"/>
      <c r="G4" s="66"/>
      <c r="H4" s="66"/>
      <c r="I4" s="65"/>
      <c r="J4" s="67"/>
      <c r="K4" s="1"/>
    </row>
    <row r="5" spans="1:11" ht="3" customHeight="1" x14ac:dyDescent="0.3">
      <c r="A5" s="80"/>
      <c r="B5" s="81"/>
      <c r="C5" s="81"/>
      <c r="D5" s="81"/>
      <c r="E5" s="81"/>
      <c r="F5" s="81"/>
      <c r="G5" s="81"/>
      <c r="H5" s="81"/>
      <c r="I5" s="81"/>
      <c r="J5" s="82"/>
      <c r="K5" s="1"/>
    </row>
    <row r="6" spans="1:11" ht="15.6" x14ac:dyDescent="0.3">
      <c r="A6" s="32" t="s">
        <v>5</v>
      </c>
      <c r="B6" s="33"/>
      <c r="C6" s="33"/>
      <c r="D6" s="33"/>
      <c r="E6" s="33"/>
      <c r="F6" s="33"/>
      <c r="G6" s="33"/>
      <c r="H6" s="33"/>
      <c r="I6" s="33"/>
      <c r="J6" s="34"/>
      <c r="K6" s="1"/>
    </row>
    <row r="7" spans="1:11" ht="15.6" x14ac:dyDescent="0.3">
      <c r="A7" s="47" t="s">
        <v>6</v>
      </c>
      <c r="B7" s="48"/>
      <c r="C7" s="48"/>
      <c r="D7" s="48"/>
      <c r="E7" s="48"/>
      <c r="F7" s="48"/>
      <c r="G7" s="48"/>
      <c r="H7" s="48"/>
      <c r="I7" s="48"/>
      <c r="J7" s="49"/>
      <c r="K7" s="1"/>
    </row>
    <row r="8" spans="1:11" x14ac:dyDescent="0.3">
      <c r="A8" s="4" t="s">
        <v>7</v>
      </c>
      <c r="B8" s="42" t="s">
        <v>52</v>
      </c>
      <c r="C8" s="43"/>
      <c r="D8" s="43"/>
      <c r="E8" s="43"/>
      <c r="F8" s="43"/>
      <c r="G8" s="43"/>
      <c r="H8" s="43"/>
      <c r="I8" s="43"/>
      <c r="J8" s="44"/>
      <c r="K8" s="1"/>
    </row>
    <row r="9" spans="1:11" ht="15" customHeight="1" x14ac:dyDescent="0.3">
      <c r="A9" s="17" t="s">
        <v>36</v>
      </c>
      <c r="B9" s="42" t="s">
        <v>53</v>
      </c>
      <c r="C9" s="43"/>
      <c r="D9" s="43"/>
      <c r="E9" s="43"/>
      <c r="F9" s="43"/>
      <c r="G9" s="43"/>
      <c r="H9" s="43"/>
      <c r="I9" s="43"/>
      <c r="J9" s="44"/>
      <c r="K9" s="1"/>
    </row>
    <row r="10" spans="1:11" x14ac:dyDescent="0.3">
      <c r="A10" s="17" t="s">
        <v>37</v>
      </c>
      <c r="B10" s="42" t="s">
        <v>54</v>
      </c>
      <c r="C10" s="43"/>
      <c r="D10" s="43"/>
      <c r="E10" s="43"/>
      <c r="F10" s="43"/>
      <c r="G10" s="43"/>
      <c r="H10" s="43"/>
      <c r="I10" s="43"/>
      <c r="J10" s="44"/>
      <c r="K10" s="1"/>
    </row>
    <row r="11" spans="1:11" ht="47.25" customHeight="1" x14ac:dyDescent="0.3">
      <c r="A11" s="4" t="s">
        <v>8</v>
      </c>
      <c r="B11" s="45" t="s">
        <v>55</v>
      </c>
      <c r="C11" s="45"/>
      <c r="D11" s="45"/>
      <c r="E11" s="45"/>
      <c r="F11" s="45"/>
      <c r="G11" s="45"/>
      <c r="H11" s="45"/>
      <c r="I11" s="45"/>
      <c r="J11" s="46"/>
    </row>
    <row r="12" spans="1:11" ht="44.25" customHeight="1" x14ac:dyDescent="0.3">
      <c r="A12" s="4" t="s">
        <v>9</v>
      </c>
      <c r="B12" s="45" t="s">
        <v>56</v>
      </c>
      <c r="C12" s="45"/>
      <c r="D12" s="45"/>
      <c r="E12" s="45"/>
      <c r="F12" s="45"/>
      <c r="G12" s="45"/>
      <c r="H12" s="45"/>
      <c r="I12" s="45"/>
      <c r="J12" s="46"/>
    </row>
    <row r="13" spans="1:11" ht="15.6" x14ac:dyDescent="0.3">
      <c r="A13" s="32" t="s">
        <v>10</v>
      </c>
      <c r="B13" s="33"/>
      <c r="C13" s="33"/>
      <c r="D13" s="33"/>
      <c r="E13" s="33"/>
      <c r="F13" s="33"/>
      <c r="G13" s="33"/>
      <c r="H13" s="33"/>
      <c r="I13" s="33"/>
      <c r="J13" s="34"/>
    </row>
    <row r="14" spans="1:11" ht="27.75" customHeight="1" x14ac:dyDescent="0.3">
      <c r="A14" s="4" t="s">
        <v>11</v>
      </c>
      <c r="B14" s="18">
        <v>2</v>
      </c>
      <c r="C14" s="79" t="str">
        <f>IFERROR(VLOOKUP(B14,'[1]Validacion datos'!A2:B5,2,FALSE),"")</f>
        <v>DESARROLLO SOCIAL</v>
      </c>
      <c r="D14" s="79"/>
      <c r="E14" s="79"/>
      <c r="F14" s="79"/>
      <c r="G14" s="79"/>
      <c r="H14" s="79"/>
      <c r="I14" s="79"/>
      <c r="J14" s="79"/>
    </row>
    <row r="15" spans="1:11" ht="26.25" customHeight="1" x14ac:dyDescent="0.3">
      <c r="A15" s="4" t="s">
        <v>12</v>
      </c>
      <c r="B15" s="7">
        <v>2.2000000000000002</v>
      </c>
      <c r="C15" s="79" t="str">
        <f>IFERROR(VLOOKUP(B15,'[1]Validacion datos'!A8:B26,2,FALSE),"")</f>
        <v>Salud y seguridad social integral</v>
      </c>
      <c r="D15" s="79"/>
      <c r="E15" s="79"/>
      <c r="F15" s="79"/>
      <c r="G15" s="79"/>
      <c r="H15" s="79"/>
      <c r="I15" s="79"/>
      <c r="J15" s="79"/>
    </row>
    <row r="16" spans="1:11" ht="33" customHeight="1" x14ac:dyDescent="0.3">
      <c r="A16" s="4" t="s">
        <v>13</v>
      </c>
      <c r="B16" s="8" t="s">
        <v>57</v>
      </c>
      <c r="C16" s="83"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83"/>
      <c r="E16" s="83"/>
      <c r="F16" s="83"/>
      <c r="G16" s="83"/>
      <c r="H16" s="83"/>
      <c r="I16" s="83"/>
      <c r="J16" s="83"/>
    </row>
    <row r="17" spans="1:12" ht="15.6" x14ac:dyDescent="0.3">
      <c r="A17" s="32" t="s">
        <v>14</v>
      </c>
      <c r="B17" s="33"/>
      <c r="C17" s="33"/>
      <c r="D17" s="33"/>
      <c r="E17" s="33"/>
      <c r="F17" s="33"/>
      <c r="G17" s="33"/>
      <c r="H17" s="33"/>
      <c r="I17" s="33"/>
      <c r="J17" s="34"/>
    </row>
    <row r="18" spans="1:12" ht="29.25" customHeight="1" x14ac:dyDescent="0.3">
      <c r="A18" s="4" t="s">
        <v>15</v>
      </c>
      <c r="B18" s="45" t="s">
        <v>58</v>
      </c>
      <c r="C18" s="45"/>
      <c r="D18" s="45"/>
      <c r="E18" s="45"/>
      <c r="F18" s="45"/>
      <c r="G18" s="45"/>
      <c r="H18" s="45"/>
      <c r="I18" s="45"/>
      <c r="J18" s="46"/>
    </row>
    <row r="19" spans="1:12" ht="33" customHeight="1" x14ac:dyDescent="0.3">
      <c r="A19" s="9" t="s">
        <v>16</v>
      </c>
      <c r="B19" s="45" t="s">
        <v>59</v>
      </c>
      <c r="C19" s="45"/>
      <c r="D19" s="45"/>
      <c r="E19" s="45"/>
      <c r="F19" s="45"/>
      <c r="G19" s="45"/>
      <c r="H19" s="45"/>
      <c r="I19" s="45"/>
      <c r="J19" s="46"/>
    </row>
    <row r="20" spans="1:12" ht="34.5" customHeight="1" x14ac:dyDescent="0.3">
      <c r="A20" s="9" t="s">
        <v>17</v>
      </c>
      <c r="B20" s="45" t="s">
        <v>60</v>
      </c>
      <c r="C20" s="45"/>
      <c r="D20" s="45"/>
      <c r="E20" s="45"/>
      <c r="F20" s="45"/>
      <c r="G20" s="45"/>
      <c r="H20" s="45"/>
      <c r="I20" s="45"/>
      <c r="J20" s="46"/>
    </row>
    <row r="21" spans="1:12" ht="35.25" customHeight="1" x14ac:dyDescent="0.3">
      <c r="A21" s="30" t="s">
        <v>38</v>
      </c>
      <c r="B21" s="45" t="s">
        <v>66</v>
      </c>
      <c r="C21" s="45"/>
      <c r="D21" s="45"/>
      <c r="E21" s="45"/>
      <c r="F21" s="45"/>
      <c r="G21" s="45"/>
      <c r="H21" s="45"/>
      <c r="I21" s="45"/>
      <c r="J21" s="46"/>
      <c r="K21" s="1"/>
    </row>
    <row r="22" spans="1:12" ht="15.6" x14ac:dyDescent="0.3">
      <c r="A22" s="32" t="s">
        <v>18</v>
      </c>
      <c r="B22" s="33"/>
      <c r="C22" s="33"/>
      <c r="D22" s="33"/>
      <c r="E22" s="33"/>
      <c r="F22" s="33"/>
      <c r="G22" s="33"/>
      <c r="H22" s="33"/>
      <c r="I22" s="33"/>
      <c r="J22" s="34"/>
    </row>
    <row r="23" spans="1:12" ht="15.6" x14ac:dyDescent="0.3">
      <c r="A23" s="47" t="s">
        <v>19</v>
      </c>
      <c r="B23" s="48"/>
      <c r="C23" s="48"/>
      <c r="D23" s="48"/>
      <c r="E23" s="48"/>
      <c r="F23" s="48"/>
      <c r="G23" s="48"/>
      <c r="H23" s="48"/>
      <c r="I23" s="48"/>
      <c r="J23" s="49"/>
      <c r="K23" s="1"/>
    </row>
    <row r="24" spans="1:12" ht="15" customHeight="1" x14ac:dyDescent="0.3">
      <c r="A24" s="84" t="s">
        <v>20</v>
      </c>
      <c r="B24" s="57"/>
      <c r="C24" s="85" t="s">
        <v>21</v>
      </c>
      <c r="D24" s="56"/>
      <c r="E24" s="56"/>
      <c r="F24" s="56" t="s">
        <v>22</v>
      </c>
      <c r="G24" s="56"/>
      <c r="H24" s="57"/>
      <c r="I24" s="85" t="s">
        <v>23</v>
      </c>
      <c r="J24" s="86"/>
    </row>
    <row r="25" spans="1:12" x14ac:dyDescent="0.3">
      <c r="A25" s="52">
        <v>524402708</v>
      </c>
      <c r="B25" s="53"/>
      <c r="C25" s="61">
        <v>540314772</v>
      </c>
      <c r="D25" s="62"/>
      <c r="E25" s="63"/>
      <c r="F25" s="61">
        <v>207291088</v>
      </c>
      <c r="G25" s="62"/>
      <c r="H25" s="63"/>
      <c r="I25" s="54">
        <f>F25/C25</f>
        <v>0.38364875206484267</v>
      </c>
      <c r="J25" s="55"/>
    </row>
    <row r="26" spans="1:12" ht="15.6" x14ac:dyDescent="0.3">
      <c r="A26" s="47" t="s">
        <v>24</v>
      </c>
      <c r="B26" s="48"/>
      <c r="C26" s="48"/>
      <c r="D26" s="48"/>
      <c r="E26" s="48"/>
      <c r="F26" s="48"/>
      <c r="G26" s="48"/>
      <c r="H26" s="48"/>
      <c r="I26" s="48"/>
      <c r="J26" s="49"/>
      <c r="K26" s="1"/>
    </row>
    <row r="27" spans="1:12" x14ac:dyDescent="0.3">
      <c r="A27" s="5"/>
      <c r="B27"/>
      <c r="C27" s="58" t="s">
        <v>50</v>
      </c>
      <c r="D27" s="59"/>
      <c r="E27" s="58" t="s">
        <v>48</v>
      </c>
      <c r="F27" s="59"/>
      <c r="G27" s="58" t="s">
        <v>49</v>
      </c>
      <c r="H27" s="58"/>
      <c r="I27" s="58" t="s">
        <v>25</v>
      </c>
      <c r="J27" s="60"/>
    </row>
    <row r="28" spans="1:12" ht="41.4" x14ac:dyDescent="0.3">
      <c r="A28" s="10" t="s">
        <v>26</v>
      </c>
      <c r="B28" s="11" t="s">
        <v>27</v>
      </c>
      <c r="C28" s="11" t="s">
        <v>39</v>
      </c>
      <c r="D28" s="11" t="s">
        <v>40</v>
      </c>
      <c r="E28" s="11" t="s">
        <v>42</v>
      </c>
      <c r="F28" s="11" t="s">
        <v>43</v>
      </c>
      <c r="G28" s="11" t="s">
        <v>44</v>
      </c>
      <c r="H28" s="11" t="s">
        <v>45</v>
      </c>
      <c r="I28" s="11" t="s">
        <v>46</v>
      </c>
      <c r="J28" s="12" t="s">
        <v>47</v>
      </c>
    </row>
    <row r="29" spans="1:12" ht="46.5" customHeight="1" x14ac:dyDescent="0.3">
      <c r="A29" s="21" t="s">
        <v>61</v>
      </c>
      <c r="B29" s="21" t="s">
        <v>62</v>
      </c>
      <c r="C29" s="24">
        <v>194051</v>
      </c>
      <c r="D29" s="29">
        <v>540314772</v>
      </c>
      <c r="E29" s="24">
        <v>194051</v>
      </c>
      <c r="F29" s="24">
        <v>118528398.09</v>
      </c>
      <c r="G29" s="24">
        <v>179161</v>
      </c>
      <c r="H29" s="24">
        <v>118562438</v>
      </c>
      <c r="I29" s="25">
        <f>Tabla1[[#This Row],[Física 
(E)]]/Tabla1[[#This Row],[Física
(C)]]</f>
        <v>0.92326759460141916</v>
      </c>
      <c r="J29" s="25">
        <f>Tabla1[[#This Row],[Financiera 
 (F)]]/Tabla1[[#This Row],[Financiera
(D)]]</f>
        <v>1.0002871878009703</v>
      </c>
      <c r="K29" s="22"/>
      <c r="L29" s="23"/>
    </row>
    <row r="30" spans="1:12" x14ac:dyDescent="0.3">
      <c r="A30" s="78" t="s">
        <v>63</v>
      </c>
      <c r="B30" s="78"/>
      <c r="C30" s="78"/>
      <c r="D30" s="78"/>
      <c r="E30" s="78"/>
      <c r="F30" s="78"/>
      <c r="G30" s="78"/>
      <c r="H30" s="78"/>
      <c r="I30" s="78"/>
      <c r="J30" s="78"/>
    </row>
    <row r="31" spans="1:12" ht="15.6" x14ac:dyDescent="0.3">
      <c r="A31" s="32" t="s">
        <v>28</v>
      </c>
      <c r="B31" s="33"/>
      <c r="C31" s="33"/>
      <c r="D31" s="33"/>
      <c r="E31" s="33"/>
      <c r="F31" s="33"/>
      <c r="G31" s="33"/>
      <c r="H31" s="33"/>
      <c r="I31" s="33"/>
      <c r="J31" s="34"/>
    </row>
    <row r="32" spans="1:12" ht="15.6" x14ac:dyDescent="0.3">
      <c r="A32" s="47" t="s">
        <v>29</v>
      </c>
      <c r="B32" s="48"/>
      <c r="C32" s="48"/>
      <c r="D32" s="48"/>
      <c r="E32" s="48"/>
      <c r="F32" s="48"/>
      <c r="G32" s="48"/>
      <c r="H32" s="48"/>
      <c r="I32" s="48"/>
      <c r="J32" s="49"/>
      <c r="K32" s="1"/>
    </row>
    <row r="33" spans="1:11" x14ac:dyDescent="0.3">
      <c r="A33" s="13" t="s">
        <v>30</v>
      </c>
      <c r="B33" s="45" t="s">
        <v>65</v>
      </c>
      <c r="C33" s="45"/>
      <c r="D33" s="45"/>
      <c r="E33" s="45"/>
      <c r="F33" s="45"/>
      <c r="G33" s="45"/>
      <c r="H33" s="45"/>
      <c r="I33" s="45"/>
      <c r="J33" s="46"/>
    </row>
    <row r="34" spans="1:11" x14ac:dyDescent="0.3">
      <c r="A34" s="13" t="s">
        <v>31</v>
      </c>
      <c r="B34" s="45" t="s">
        <v>64</v>
      </c>
      <c r="C34" s="45"/>
      <c r="D34" s="45"/>
      <c r="E34" s="45"/>
      <c r="F34" s="45"/>
      <c r="G34" s="45"/>
      <c r="H34" s="45"/>
      <c r="I34" s="45"/>
      <c r="J34" s="46"/>
    </row>
    <row r="35" spans="1:11" ht="85.5" customHeight="1" x14ac:dyDescent="0.3">
      <c r="A35" s="13" t="s">
        <v>32</v>
      </c>
      <c r="B35" s="50" t="s">
        <v>67</v>
      </c>
      <c r="C35" s="50"/>
      <c r="D35" s="50"/>
      <c r="E35" s="50"/>
      <c r="F35" s="50"/>
      <c r="G35" s="50"/>
      <c r="H35" s="50"/>
      <c r="I35" s="50"/>
      <c r="J35" s="51"/>
    </row>
    <row r="36" spans="1:11" ht="69.75" customHeight="1" x14ac:dyDescent="0.3">
      <c r="A36" s="13" t="s">
        <v>33</v>
      </c>
      <c r="B36" s="45" t="s">
        <v>68</v>
      </c>
      <c r="C36" s="45"/>
      <c r="D36" s="45"/>
      <c r="E36" s="45"/>
      <c r="F36" s="45"/>
      <c r="G36" s="45"/>
      <c r="H36" s="45"/>
      <c r="I36" s="45"/>
      <c r="J36" s="46"/>
    </row>
    <row r="37" spans="1:11" ht="15.6" x14ac:dyDescent="0.3">
      <c r="A37" s="32" t="s">
        <v>34</v>
      </c>
      <c r="B37" s="33"/>
      <c r="C37" s="33"/>
      <c r="D37" s="33"/>
      <c r="E37" s="33"/>
      <c r="F37" s="33"/>
      <c r="G37" s="33"/>
      <c r="H37" s="33"/>
      <c r="I37" s="33"/>
      <c r="J37" s="34"/>
    </row>
    <row r="38" spans="1:11" ht="15.6" x14ac:dyDescent="0.3">
      <c r="A38" s="35" t="s">
        <v>35</v>
      </c>
      <c r="B38" s="36"/>
      <c r="C38" s="36"/>
      <c r="D38" s="36"/>
      <c r="E38" s="36"/>
      <c r="F38" s="36"/>
      <c r="G38" s="36"/>
      <c r="H38" s="36"/>
      <c r="I38" s="36"/>
      <c r="J38" s="37"/>
      <c r="K38" s="1"/>
    </row>
    <row r="39" spans="1:11" ht="13.5" customHeight="1" x14ac:dyDescent="0.3">
      <c r="A39" s="26"/>
      <c r="B39" s="27"/>
      <c r="C39" s="27"/>
      <c r="D39" s="27"/>
      <c r="E39" s="27"/>
      <c r="F39" s="27"/>
      <c r="G39" s="27"/>
      <c r="H39" s="27"/>
      <c r="I39" s="27"/>
      <c r="J39" s="28"/>
    </row>
    <row r="40" spans="1:11" ht="33" customHeight="1" x14ac:dyDescent="0.3">
      <c r="A40" s="38" t="s">
        <v>69</v>
      </c>
      <c r="B40" s="39"/>
      <c r="C40" s="39"/>
      <c r="D40" s="39"/>
      <c r="E40" s="39"/>
      <c r="F40" s="39"/>
      <c r="G40" s="39"/>
      <c r="H40" s="39"/>
      <c r="I40" s="39"/>
      <c r="J40" s="40"/>
    </row>
    <row r="41" spans="1:11" x14ac:dyDescent="0.3">
      <c r="A41" s="41" t="s">
        <v>41</v>
      </c>
      <c r="B41" s="41"/>
      <c r="C41" s="41"/>
      <c r="D41" s="41"/>
      <c r="E41" s="41"/>
      <c r="F41" s="41"/>
      <c r="G41" s="41"/>
      <c r="H41" s="41"/>
      <c r="I41" s="41"/>
      <c r="J41" s="41"/>
    </row>
    <row r="44" spans="1:11" x14ac:dyDescent="0.3">
      <c r="D44" s="31" t="s">
        <v>70</v>
      </c>
      <c r="E44" s="31"/>
      <c r="F44" s="31"/>
    </row>
    <row r="45" spans="1:11" x14ac:dyDescent="0.3">
      <c r="D45" s="6" t="s">
        <v>71</v>
      </c>
    </row>
  </sheetData>
  <mergeCells count="50">
    <mergeCell ref="I24:J24"/>
    <mergeCell ref="C24:E24"/>
    <mergeCell ref="B1:J1"/>
    <mergeCell ref="B2:C2"/>
    <mergeCell ref="D2:H2"/>
    <mergeCell ref="B3:C3"/>
    <mergeCell ref="D3:H3"/>
    <mergeCell ref="A4:J4"/>
    <mergeCell ref="B8:J8"/>
    <mergeCell ref="B11:J11"/>
    <mergeCell ref="B12:J12"/>
    <mergeCell ref="A13:J13"/>
    <mergeCell ref="A5:J5"/>
    <mergeCell ref="A6:J6"/>
    <mergeCell ref="A7:J7"/>
    <mergeCell ref="B33:J33"/>
    <mergeCell ref="B34:J34"/>
    <mergeCell ref="B35:J35"/>
    <mergeCell ref="B36:J36"/>
    <mergeCell ref="A25:B25"/>
    <mergeCell ref="I25:J25"/>
    <mergeCell ref="A26:J26"/>
    <mergeCell ref="C27:D27"/>
    <mergeCell ref="G27:H27"/>
    <mergeCell ref="I27:J27"/>
    <mergeCell ref="C25:E25"/>
    <mergeCell ref="F25:H25"/>
    <mergeCell ref="E27:F27"/>
    <mergeCell ref="A30:J30"/>
    <mergeCell ref="B9:J9"/>
    <mergeCell ref="B10:J10"/>
    <mergeCell ref="B21:J21"/>
    <mergeCell ref="A31:J31"/>
    <mergeCell ref="A32:J32"/>
    <mergeCell ref="F24:H24"/>
    <mergeCell ref="C15:J15"/>
    <mergeCell ref="C14:J14"/>
    <mergeCell ref="C16:J16"/>
    <mergeCell ref="A17:J17"/>
    <mergeCell ref="B18:J18"/>
    <mergeCell ref="B19:J19"/>
    <mergeCell ref="B20:J20"/>
    <mergeCell ref="A22:J22"/>
    <mergeCell ref="A23:J23"/>
    <mergeCell ref="A24:B24"/>
    <mergeCell ref="D44:F44"/>
    <mergeCell ref="A37:J37"/>
    <mergeCell ref="A38:J38"/>
    <mergeCell ref="A40:J40"/>
    <mergeCell ref="A41:J4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E29:F29 F28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En qué consiste el programa?" sqref="B19:J19" xr:uid="{00000000-0002-0000-0000-000005000000}"/>
    <dataValidation allowBlank="1" showInputMessage="1" showErrorMessage="1" prompt="Presupuesto del programa" sqref="A25:C25 F25" xr:uid="{00000000-0002-0000-0000-000006000000}"/>
    <dataValidation allowBlank="1" showInputMessage="1" showErrorMessage="1" prompt="Oportunidades de mejora identificadas" sqref="A40:J40" xr:uid="{00000000-0002-0000-0000-000007000000}"/>
    <dataValidation allowBlank="1" showInputMessage="1" showErrorMessage="1" prompt="De existir desvío, explicar razones." sqref="B36:J36" xr:uid="{00000000-0002-0000-0000-000008000000}"/>
    <dataValidation allowBlank="1" showInputMessage="1" showErrorMessage="1" prompt="1. Describir lo plasmado en el presupuesto_x000a_2. Describir lo alcanzado en términos financieros y de producción " sqref="B35:J35" xr:uid="{00000000-0002-0000-0000-000009000000}"/>
    <dataValidation allowBlank="1" showInputMessage="1" showErrorMessage="1" prompt="¿En qué consiste el producto? su objetivo" sqref="B34:J34" xr:uid="{00000000-0002-0000-0000-00000A000000}"/>
    <dataValidation allowBlank="1" showInputMessage="1" showErrorMessage="1" prompt="Nombre del producto" sqref="B33:J33"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Nombre de cada producto" sqref="A28:A30" xr:uid="{00000000-0002-0000-0000-00000F000000}"/>
  </dataValidations>
  <pageMargins left="0.54" right="0.7" top="0.5" bottom="0.76" header="0.2" footer="0.44"/>
  <pageSetup scale="56"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Jedeson Bladimir Contreras Acosta</cp:lastModifiedBy>
  <cp:lastPrinted>2022-07-13T14:43:17Z</cp:lastPrinted>
  <dcterms:created xsi:type="dcterms:W3CDTF">2021-03-22T15:50:10Z</dcterms:created>
  <dcterms:modified xsi:type="dcterms:W3CDTF">2022-07-15T13:13:27Z</dcterms:modified>
</cp:coreProperties>
</file>