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efsadfs1\PLANIFICACION Y DESARROLLO\PLANIFICACION\10. DIGEPRES\2022\Informes DIGEIG\"/>
    </mc:Choice>
  </mc:AlternateContent>
  <xr:revisionPtr revIDLastSave="0" documentId="13_ncr:1_{9E063D40-58D4-4673-8CB0-643C90EFA6D4}" xr6:coauthVersionLast="47" xr6:coauthVersionMax="47" xr10:uidLastSave="{00000000-0000-0000-0000-000000000000}"/>
  <bookViews>
    <workbookView xWindow="-120" yWindow="-120" windowWidth="29040" windowHeight="15840" xr2:uid="{00000000-000D-0000-FFFF-FFFF00000000}"/>
  </bookViews>
  <sheets>
    <sheet name="Hoja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9" i="1" l="1"/>
  <c r="J30" i="1"/>
  <c r="I25" i="1" l="1"/>
  <c r="C14" i="1" l="1"/>
  <c r="I30" i="1" l="1"/>
  <c r="I29" i="1"/>
  <c r="C16" i="1"/>
  <c r="C15" i="1"/>
</calcChain>
</file>

<file path=xl/sharedStrings.xml><?xml version="1.0" encoding="utf-8"?>
<sst xmlns="http://schemas.openxmlformats.org/spreadsheetml/2006/main" count="73" uniqueCount="73">
  <si>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</si>
  <si>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</si>
  <si>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</si>
  <si>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</si>
  <si>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</si>
  <si>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</si>
  <si>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</si>
  <si>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</si>
  <si>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</si>
  <si>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</si>
  <si>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</si>
  <si>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</si>
  <si>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</si>
  <si>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</si>
  <si>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</si>
  <si>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</si>
  <si>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</si>
  <si>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</si>
  <si>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</si>
  <si>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</si>
  <si>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</si>
  <si>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</si>
  <si>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</si>
  <si>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</si>
  <si>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</si>
  <si>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</si>
  <si>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</si>
  <si>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</si>
  <si>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</si>
  <si>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</si>
  <si>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</si>
  <si>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</si>
  <si>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</si>
  <si>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</si>
  <si>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</si>
  <si>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</si>
  <si>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</si>
  <si>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</si>
  <si>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</si>
  <si>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</si>
  <si>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</si>
  <si>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</si>
  <si>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</si>
  <si>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</si>
  <si>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</si>
  <si>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</si>
  <si>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</si>
  <si>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</si>
  <si>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Informe de Evaluación semestral de las Metas Físicas-Financieras</t>
  </si>
  <si>
    <t>0205- Ministerio Hacienda</t>
  </si>
  <si>
    <t>01- Ministerio de Hacienda</t>
  </si>
  <si>
    <t>0012-Dirección General de Jubilaciones y Pensiones a Cargo del Estado</t>
  </si>
  <si>
    <t>Garantizar la sostenibilidad de las finanzas públicas para contribuir a la estabilidad macroeconómica a través de un eficiente y equitativo diseño y ejecución de las políticas de ingresos, gastos y financiamiento, que impulse el bienestar de la sociedad dominicana.</t>
  </si>
  <si>
    <t>Ser una institución funcionalmente integrada, eficiente y transparente en la gestión de las finanzas públicas, que cumple de manera eficaz con sus objetivos, posee recursos humanos de alta calificación y goza del reconocimiento de la ciudadanía.</t>
  </si>
  <si>
    <t>2.2.3</t>
  </si>
  <si>
    <t>21- Administración de Pensiones y Jubilaciones</t>
  </si>
  <si>
    <t>Administrar e impulsar el cumplimiento del pago de las obligaciones del Estado con el Sistema Previsional Público.</t>
  </si>
  <si>
    <t>Pensionados y Jubilados a cargo del Estado</t>
  </si>
  <si>
    <t>6305 - Pensionados y jubilados con derechos previsionales oportunamente otorgados</t>
  </si>
  <si>
    <t>Cantidad de pensiones pagadas</t>
  </si>
  <si>
    <t>6305 - Pensionados y jubilados con derechos previsionales oportunamente otorgados.</t>
  </si>
  <si>
    <t>Ejecución del pago de la nómina de jubilados y pensionados a cargo del Estado.</t>
  </si>
  <si>
    <t>Programación Semestral</t>
  </si>
  <si>
    <t>Ejecución Semestral</t>
  </si>
  <si>
    <t>Nota: La producción física hace referencia a la cantidad de pensiones pagadas, siendo un valor acumulativo y no una sumatoria del total de los periodos.</t>
  </si>
  <si>
    <t>Alcanzar al 2022 un incremento de la cantidad de pensiones pagadas a cargo del Estado de un 14% con respecto a la cantidad de pensiones pagadas al 2021.</t>
  </si>
  <si>
    <t xml:space="preserve">Santiago Guillermo </t>
  </si>
  <si>
    <t>I -Información Institucional</t>
  </si>
  <si>
    <t>Encargado Departamento Planificación y Desarrollo</t>
  </si>
  <si>
    <t xml:space="preserve">La ejecución financiera semestral 6% por encima de lo programado fue debido a que durante el segundo semestre se ejecutaron partidas presupuestarias no ejecutadas durante el primer semestre. 
</t>
  </si>
  <si>
    <t>Se están realizando estimaciones más precisas para la progración del 2023, considerando las partidas devengadas y así evitar programar cuotas que no se puedan ejecutar y/o ejecutar por encima de lo programado.</t>
  </si>
  <si>
    <t>Julio-Diciembre 2022</t>
  </si>
  <si>
    <t>A diciembre 2022 la nómina de pensionados acumula un total de 189,639 pensiones pagadas. Esta cantidad se corresponde con el valor acumulado, cuyo incremento depende de las variaciones que se van presentando mensualmente (inclusiones y exclusiones). En comparación con las 194,051 pensiones programadas, la meta se ha completado en un 98%; en relación con el resultado asociado, la meta se completó en un 55%, habiendo alcanzado un incremento de un 8% en la cantidad de pensiones pagada, respecto al año 2021, en comparación con el 14% previsto. En cuanto a la ejecución presupuestaria del producto, la ejecución del segundo semestre equivale al 63% del presupuesto total asignado. En comparación con la programación del periodo, se ejecutó el 106% de los fondos, considerando que el presupuesto programado fue de RD$353,554,660.00 y el monto ejecutado ascendió a RD$373,308,879.00.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</si>
</sst>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dd/mm/yyyy;@"/>
    <numFmt numFmtId="165" formatCode="[$-10409]#,##0;\-#,##0"/>
    <numFmt numFmtId="166" formatCode="[$-10409]#,##0.00;\-#,##0.00"/>
    <numFmt numFmtId="167" formatCode="[$-10409]0.00%"/>
    <numFmt numFmtId="168" formatCode="0.000000000000000%"/>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7"/>
      <color rgb="FF4D4D4D"/>
      <name val="Calibri"/>
      <family val="2"/>
    </font>
    <font>
      <i/>
      <sz val="11"/>
      <name val="Calibri"/>
      <family val="2"/>
      <scheme val="minor"/>
    </font>
    <font>
      <b/>
      <sz val="9"/>
      <name val="Calibri"/>
      <family val="2"/>
    </font>
    <font>
      <i/>
      <sz val="11"/>
      <color rgb="FFFF000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Border="1" applyAlignment="1" applyProtection="1">
      <alignment horizontal="left" vertical="center" wrapText="1"/>
      <protection locked="0"/>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4" fillId="0" borderId="39" xfId="0" applyNumberFormat="1" applyFont="1" applyFill="1" applyBorder="1" applyAlignment="1">
      <alignment horizontal="left" vertical="center" wrapText="1" readingOrder="1"/>
    </xf>
    <xf numFmtId="3" fontId="11" fillId="0" borderId="40" xfId="0" applyNumberFormat="1" applyFont="1" applyFill="1" applyBorder="1" applyAlignment="1">
      <alignment horizontal="center" vertical="center" wrapText="1"/>
    </xf>
    <xf numFmtId="37" fontId="11" fillId="0" borderId="25" xfId="1" applyNumberFormat="1" applyFont="1" applyFill="1" applyBorder="1" applyAlignment="1" applyProtection="1">
      <alignment horizontal="center" vertical="center" wrapText="1" readingOrder="1"/>
      <protection locked="0"/>
    </xf>
    <xf numFmtId="37" fontId="11" fillId="0" borderId="38" xfId="1" applyNumberFormat="1" applyFont="1" applyFill="1" applyBorder="1" applyAlignment="1" applyProtection="1">
      <alignment horizontal="center" vertical="center" wrapText="1" readingOrder="1"/>
      <protection locked="0"/>
    </xf>
    <xf numFmtId="4" fontId="0" fillId="0" borderId="0" xfId="0" applyNumberFormat="1"/>
    <xf numFmtId="9" fontId="17" fillId="7" borderId="28" xfId="2" applyNumberFormat="1" applyFont="1" applyFill="1" applyBorder="1" applyAlignment="1" applyProtection="1">
      <alignment horizontal="center" vertical="center" wrapText="1" readingOrder="1"/>
      <protection locked="0"/>
    </xf>
    <xf numFmtId="9" fontId="17" fillId="7" borderId="25" xfId="0" applyNumberFormat="1" applyFont="1" applyFill="1" applyBorder="1" applyAlignment="1" applyProtection="1">
      <alignment horizontal="center" vertical="center" wrapText="1" readingOrder="1"/>
      <protection locked="0"/>
    </xf>
    <xf numFmtId="3" fontId="0" fillId="0" borderId="0" xfId="0" applyNumberFormat="1"/>
    <xf numFmtId="9" fontId="0" fillId="0" borderId="0" xfId="2" applyFont="1"/>
    <xf numFmtId="168" fontId="0" fillId="0" borderId="0" xfId="0" applyNumberFormat="1"/>
    <xf numFmtId="0" fontId="11" fillId="0" borderId="36" xfId="0" applyFont="1" applyBorder="1" applyAlignment="1" applyProtection="1">
      <alignment horizontal="center"/>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2" fillId="6" borderId="22"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6" fillId="0" borderId="0" xfId="0" applyFont="1" applyBorder="1" applyAlignment="1" applyProtection="1">
      <alignment horizontal="center" vertical="top"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25" fillId="0" borderId="35"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0" fontId="25" fillId="0" borderId="0" xfId="0" applyFont="1" applyAlignment="1" applyProtection="1">
      <alignment horizontal="left" vertical="center" wrapText="1"/>
      <protection locked="0"/>
    </xf>
    <xf numFmtId="0" fontId="25" fillId="0" borderId="18" xfId="0" applyFont="1" applyBorder="1" applyAlignment="1" applyProtection="1">
      <alignment horizontal="left" vertical="center"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9" formatCode="_(* #,##0_);_(* \(#,##0\);_(* &quot;-&quot;??_);_(@_)"/>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3" formatCode="#,##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twoCellAnchor editAs="oneCell">
    <xdr:from>
      <xdr:col>0</xdr:col>
      <xdr:colOff>617220</xdr:colOff>
      <xdr:row>41</xdr:row>
      <xdr:rowOff>342900</xdr:rowOff>
    </xdr:from>
    <xdr:to>
      <xdr:col>1</xdr:col>
      <xdr:colOff>516890</xdr:colOff>
      <xdr:row>49</xdr:row>
      <xdr:rowOff>38100</xdr:rowOff>
    </xdr:to>
    <xdr:pic>
      <xdr:nvPicPr>
        <xdr:cNvPr id="5" name="Imagen 4">
          <a:extLst>
            <a:ext uri="{FF2B5EF4-FFF2-40B4-BE49-F238E27FC236}">
              <a16:creationId xmlns:a16="http://schemas.microsoft.com/office/drawing/2014/main" id="{48CFD023-BAF3-4723-9D40-606DFA4F2808}"/>
            </a:ext>
          </a:extLst>
        </xdr:cNvPr>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brightnessContrast bright="20000" contrast="-40000"/>
                  </a14:imgEffect>
                </a14:imgLayer>
              </a14:imgProps>
            </a:ext>
            <a:ext uri="{28A0092B-C50C-407E-A947-70E740481C1C}">
              <a14:useLocalDpi xmlns:a14="http://schemas.microsoft.com/office/drawing/2010/main" val="0"/>
            </a:ext>
          </a:extLst>
        </a:blip>
        <a:srcRect/>
        <a:stretch>
          <a:fillRect/>
        </a:stretch>
      </xdr:blipFill>
      <xdr:spPr bwMode="auto">
        <a:xfrm>
          <a:off x="617220" y="14112240"/>
          <a:ext cx="1477010" cy="1363980"/>
        </a:xfrm>
        <a:prstGeom prst="rect">
          <a:avLst/>
        </a:prstGeom>
        <a:noFill/>
        <a:ln>
          <a:noFill/>
        </a:ln>
      </xdr:spPr>
    </xdr:pic>
    <xdr:clientData/>
  </xdr:twoCellAnchor>
  <xdr:twoCellAnchor editAs="oneCell">
    <xdr:from>
      <xdr:col>2</xdr:col>
      <xdr:colOff>754380</xdr:colOff>
      <xdr:row>41</xdr:row>
      <xdr:rowOff>266700</xdr:rowOff>
    </xdr:from>
    <xdr:to>
      <xdr:col>4</xdr:col>
      <xdr:colOff>41910</xdr:colOff>
      <xdr:row>45</xdr:row>
      <xdr:rowOff>24765</xdr:rowOff>
    </xdr:to>
    <xdr:pic>
      <xdr:nvPicPr>
        <xdr:cNvPr id="6" name="Imagen 5">
          <a:extLst>
            <a:ext uri="{FF2B5EF4-FFF2-40B4-BE49-F238E27FC236}">
              <a16:creationId xmlns:a16="http://schemas.microsoft.com/office/drawing/2014/main" id="{FA4D208B-562E-48A0-AE48-4D95CA58B669}"/>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0400" y="14036040"/>
          <a:ext cx="1123950" cy="6953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IF(F29&gt;0,H29/F29,0)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6"/>
  <sheetViews>
    <sheetView showGridLines="0" tabSelected="1" topLeftCell="A34" zoomScaleNormal="100" workbookViewId="0">
      <selection activeCell="B11" sqref="B11:J11"/>
    </sheetView>
  </sheetViews>
  <sheetFormatPr baseColWidth="10" defaultRowHeight="15" x14ac:dyDescent="0.25"/>
  <cols>
    <col min="1" max="1" width="23" style="5" customWidth="1"/>
    <col min="2" max="3" width="12.7109375" style="5" customWidth="1"/>
    <col min="4" max="4" width="14.140625" style="5" customWidth="1"/>
    <col min="5" max="5" width="15.28515625" style="5" customWidth="1"/>
    <col min="6" max="6" width="15.5703125" style="5" customWidth="1"/>
    <col min="7" max="7" width="12.7109375" style="5" customWidth="1"/>
    <col min="8" max="8" width="14" style="5" customWidth="1"/>
    <col min="9" max="9" width="10.140625" style="5" customWidth="1"/>
    <col min="10" max="10" width="12.7109375" style="5" customWidth="1"/>
    <col min="13" max="13" width="13.7109375" bestFit="1" customWidth="1"/>
    <col min="14" max="14" width="20.28515625" bestFit="1" customWidth="1"/>
  </cols>
  <sheetData>
    <row r="1" spans="1:10" ht="21.75" thickBot="1" x14ac:dyDescent="0.3">
      <c r="A1" s="20"/>
      <c r="B1" s="57" t="s">
        <v>48</v>
      </c>
      <c r="C1" s="58"/>
      <c r="D1" s="58"/>
      <c r="E1" s="58"/>
      <c r="F1" s="58"/>
      <c r="G1" s="58"/>
      <c r="H1" s="58"/>
      <c r="I1" s="58"/>
      <c r="J1" s="59"/>
    </row>
    <row r="2" spans="1:10" ht="24.75" thickBot="1" x14ac:dyDescent="0.3">
      <c r="A2" s="21"/>
      <c r="B2" s="60" t="s">
        <v>0</v>
      </c>
      <c r="C2" s="61"/>
      <c r="D2" s="60" t="s">
        <v>1</v>
      </c>
      <c r="E2" s="62"/>
      <c r="F2" s="62"/>
      <c r="G2" s="61"/>
      <c r="H2" s="63"/>
      <c r="I2" s="1" t="s">
        <v>2</v>
      </c>
      <c r="J2" s="2" t="s">
        <v>3</v>
      </c>
    </row>
    <row r="3" spans="1:10" ht="21.75" thickBot="1" x14ac:dyDescent="0.3">
      <c r="A3" s="22"/>
      <c r="B3" s="64" t="s">
        <v>4</v>
      </c>
      <c r="C3" s="65"/>
      <c r="D3" s="64" t="s">
        <v>71</v>
      </c>
      <c r="E3" s="65"/>
      <c r="F3" s="65"/>
      <c r="G3" s="65"/>
      <c r="H3" s="66"/>
      <c r="I3" s="26"/>
      <c r="J3" s="27"/>
    </row>
    <row r="4" spans="1:10" x14ac:dyDescent="0.25">
      <c r="A4" s="67"/>
      <c r="B4" s="68"/>
      <c r="C4" s="68"/>
      <c r="D4" s="69"/>
      <c r="E4" s="69"/>
      <c r="F4" s="69"/>
      <c r="G4" s="69"/>
      <c r="H4" s="69"/>
      <c r="I4" s="68"/>
      <c r="J4" s="70"/>
    </row>
    <row r="5" spans="1:10" ht="3" customHeight="1" x14ac:dyDescent="0.25">
      <c r="A5" s="40"/>
      <c r="B5" s="41"/>
      <c r="C5" s="41"/>
      <c r="D5" s="41"/>
      <c r="E5" s="41"/>
      <c r="F5" s="41"/>
      <c r="G5" s="41"/>
      <c r="H5" s="41"/>
      <c r="I5" s="41"/>
      <c r="J5" s="42"/>
    </row>
    <row r="6" spans="1:10" ht="15.75" x14ac:dyDescent="0.25">
      <c r="A6" s="43" t="s">
        <v>67</v>
      </c>
      <c r="B6" s="44"/>
      <c r="C6" s="44"/>
      <c r="D6" s="44"/>
      <c r="E6" s="44"/>
      <c r="F6" s="44"/>
      <c r="G6" s="44"/>
      <c r="H6" s="44"/>
      <c r="I6" s="44"/>
      <c r="J6" s="45"/>
    </row>
    <row r="7" spans="1:10" ht="15.75" x14ac:dyDescent="0.25">
      <c r="A7" s="46" t="s">
        <v>5</v>
      </c>
      <c r="B7" s="47"/>
      <c r="C7" s="47"/>
      <c r="D7" s="47"/>
      <c r="E7" s="47"/>
      <c r="F7" s="47"/>
      <c r="G7" s="47"/>
      <c r="H7" s="47"/>
      <c r="I7" s="47"/>
      <c r="J7" s="48"/>
    </row>
    <row r="8" spans="1:10" x14ac:dyDescent="0.25">
      <c r="A8" s="3" t="s">
        <v>6</v>
      </c>
      <c r="B8" s="71" t="s">
        <v>49</v>
      </c>
      <c r="C8" s="72"/>
      <c r="D8" s="72"/>
      <c r="E8" s="72"/>
      <c r="F8" s="72"/>
      <c r="G8" s="72"/>
      <c r="H8" s="72"/>
      <c r="I8" s="72"/>
      <c r="J8" s="73"/>
    </row>
    <row r="9" spans="1:10" ht="15" customHeight="1" x14ac:dyDescent="0.25">
      <c r="A9" s="23" t="s">
        <v>35</v>
      </c>
      <c r="B9" s="71" t="s">
        <v>50</v>
      </c>
      <c r="C9" s="72"/>
      <c r="D9" s="72"/>
      <c r="E9" s="72"/>
      <c r="F9" s="72"/>
      <c r="G9" s="72"/>
      <c r="H9" s="72"/>
      <c r="I9" s="72"/>
      <c r="J9" s="73"/>
    </row>
    <row r="10" spans="1:10" x14ac:dyDescent="0.25">
      <c r="A10" s="23" t="s">
        <v>36</v>
      </c>
      <c r="B10" s="71" t="s">
        <v>51</v>
      </c>
      <c r="C10" s="72"/>
      <c r="D10" s="72"/>
      <c r="E10" s="72"/>
      <c r="F10" s="72"/>
      <c r="G10" s="72"/>
      <c r="H10" s="72"/>
      <c r="I10" s="72"/>
      <c r="J10" s="73"/>
    </row>
    <row r="11" spans="1:10" ht="48.75" customHeight="1" x14ac:dyDescent="0.25">
      <c r="A11" s="3" t="s">
        <v>7</v>
      </c>
      <c r="B11" s="55" t="s">
        <v>52</v>
      </c>
      <c r="C11" s="55"/>
      <c r="D11" s="55"/>
      <c r="E11" s="55"/>
      <c r="F11" s="55"/>
      <c r="G11" s="55"/>
      <c r="H11" s="55"/>
      <c r="I11" s="55"/>
      <c r="J11" s="56"/>
    </row>
    <row r="12" spans="1:10" ht="48.75" customHeight="1" x14ac:dyDescent="0.25">
      <c r="A12" s="3" t="s">
        <v>8</v>
      </c>
      <c r="B12" s="55" t="s">
        <v>53</v>
      </c>
      <c r="C12" s="55"/>
      <c r="D12" s="55"/>
      <c r="E12" s="55"/>
      <c r="F12" s="55"/>
      <c r="G12" s="55"/>
      <c r="H12" s="55"/>
      <c r="I12" s="55"/>
      <c r="J12" s="56"/>
    </row>
    <row r="13" spans="1:10" ht="15.75" x14ac:dyDescent="0.25">
      <c r="A13" s="43" t="s">
        <v>9</v>
      </c>
      <c r="B13" s="44"/>
      <c r="C13" s="44"/>
      <c r="D13" s="44"/>
      <c r="E13" s="44"/>
      <c r="F13" s="44"/>
      <c r="G13" s="44"/>
      <c r="H13" s="44"/>
      <c r="I13" s="44"/>
      <c r="J13" s="45"/>
    </row>
    <row r="14" spans="1:10" ht="27.75" customHeight="1" x14ac:dyDescent="0.25">
      <c r="A14" s="3" t="s">
        <v>10</v>
      </c>
      <c r="B14" s="24">
        <v>2</v>
      </c>
      <c r="C14" s="39" t="str">
        <f>IFERROR(VLOOKUP(B14,'[1]Validacion datos'!A2:B5,2,FALSE),"")</f>
        <v>DESARROLLO SOCIAL</v>
      </c>
      <c r="D14" s="39"/>
      <c r="E14" s="39"/>
      <c r="F14" s="39"/>
      <c r="G14" s="39"/>
      <c r="H14" s="39"/>
      <c r="I14" s="39"/>
      <c r="J14" s="39"/>
    </row>
    <row r="15" spans="1:10" ht="26.25" customHeight="1" x14ac:dyDescent="0.25">
      <c r="A15" s="3" t="s">
        <v>11</v>
      </c>
      <c r="B15" s="6">
        <v>2.2000000000000002</v>
      </c>
      <c r="C15" s="39" t="str">
        <f>IFERROR(VLOOKUP(B15,'[1]Validacion datos'!A8:B26,2,FALSE),"")</f>
        <v>Salud y seguridad social integral</v>
      </c>
      <c r="D15" s="39"/>
      <c r="E15" s="39"/>
      <c r="F15" s="39"/>
      <c r="G15" s="39"/>
      <c r="H15" s="39"/>
      <c r="I15" s="39"/>
      <c r="J15" s="39"/>
    </row>
    <row r="16" spans="1:10" ht="35.25" customHeight="1" x14ac:dyDescent="0.25">
      <c r="A16" s="3" t="s">
        <v>12</v>
      </c>
      <c r="B16" s="7" t="s">
        <v>54</v>
      </c>
      <c r="C16" s="54" t="str">
        <f>IFERROR(VLOOKUP(B16,'[1]Validacion datos'!D8:E64,2,FALSE),"")</f>
        <v>Garantizar un sistema universal, único y sostenible de Seguridad Social frente a los riesgos de vejez, discapacidad y sobrevivencia, integrando y transparentando los regímenes segmentados existentes, en conformidad con la ley 87-00</v>
      </c>
      <c r="D16" s="54"/>
      <c r="E16" s="54"/>
      <c r="F16" s="54"/>
      <c r="G16" s="54"/>
      <c r="H16" s="54"/>
      <c r="I16" s="54"/>
      <c r="J16" s="54"/>
    </row>
    <row r="17" spans="1:14" ht="15.75" x14ac:dyDescent="0.25">
      <c r="A17" s="43" t="s">
        <v>13</v>
      </c>
      <c r="B17" s="44"/>
      <c r="C17" s="44"/>
      <c r="D17" s="44"/>
      <c r="E17" s="44"/>
      <c r="F17" s="44"/>
      <c r="G17" s="44"/>
      <c r="H17" s="44"/>
      <c r="I17" s="44"/>
      <c r="J17" s="45"/>
    </row>
    <row r="18" spans="1:14" ht="29.25" customHeight="1" x14ac:dyDescent="0.25">
      <c r="A18" s="3" t="s">
        <v>14</v>
      </c>
      <c r="B18" s="55" t="s">
        <v>55</v>
      </c>
      <c r="C18" s="55"/>
      <c r="D18" s="55"/>
      <c r="E18" s="55"/>
      <c r="F18" s="55"/>
      <c r="G18" s="55"/>
      <c r="H18" s="55"/>
      <c r="I18" s="55"/>
      <c r="J18" s="56"/>
      <c r="M18" s="32"/>
    </row>
    <row r="19" spans="1:14" ht="33" customHeight="1" x14ac:dyDescent="0.25">
      <c r="A19" s="8" t="s">
        <v>15</v>
      </c>
      <c r="B19" s="55" t="s">
        <v>56</v>
      </c>
      <c r="C19" s="55"/>
      <c r="D19" s="55"/>
      <c r="E19" s="55"/>
      <c r="F19" s="55"/>
      <c r="G19" s="55"/>
      <c r="H19" s="55"/>
      <c r="I19" s="55"/>
      <c r="J19" s="56"/>
      <c r="M19" s="32"/>
    </row>
    <row r="20" spans="1:14" ht="34.5" customHeight="1" x14ac:dyDescent="0.25">
      <c r="A20" s="8" t="s">
        <v>16</v>
      </c>
      <c r="B20" s="55" t="s">
        <v>57</v>
      </c>
      <c r="C20" s="55"/>
      <c r="D20" s="55"/>
      <c r="E20" s="55"/>
      <c r="F20" s="55"/>
      <c r="G20" s="55"/>
      <c r="H20" s="55"/>
      <c r="I20" s="55"/>
      <c r="J20" s="56"/>
      <c r="M20" s="32"/>
    </row>
    <row r="21" spans="1:14" ht="35.25" customHeight="1" x14ac:dyDescent="0.25">
      <c r="A21" s="8" t="s">
        <v>37</v>
      </c>
      <c r="B21" s="55" t="s">
        <v>65</v>
      </c>
      <c r="C21" s="55"/>
      <c r="D21" s="55"/>
      <c r="E21" s="55"/>
      <c r="F21" s="55"/>
      <c r="G21" s="55"/>
      <c r="H21" s="55"/>
      <c r="I21" s="55"/>
      <c r="J21" s="56"/>
      <c r="L21" s="35"/>
      <c r="M21" s="35"/>
    </row>
    <row r="22" spans="1:14" ht="15.75" x14ac:dyDescent="0.25">
      <c r="A22" s="43" t="s">
        <v>17</v>
      </c>
      <c r="B22" s="44"/>
      <c r="C22" s="44"/>
      <c r="D22" s="44"/>
      <c r="E22" s="44"/>
      <c r="F22" s="44"/>
      <c r="G22" s="44"/>
      <c r="H22" s="44"/>
      <c r="I22" s="44"/>
      <c r="J22" s="45"/>
      <c r="M22" s="36"/>
      <c r="N22" s="37"/>
    </row>
    <row r="23" spans="1:14" ht="15.75" x14ac:dyDescent="0.25">
      <c r="A23" s="46" t="s">
        <v>18</v>
      </c>
      <c r="B23" s="47"/>
      <c r="C23" s="47"/>
      <c r="D23" s="47"/>
      <c r="E23" s="47"/>
      <c r="F23" s="47"/>
      <c r="G23" s="47"/>
      <c r="H23" s="47"/>
      <c r="I23" s="47"/>
      <c r="J23" s="48"/>
    </row>
    <row r="24" spans="1:14" ht="15" customHeight="1" x14ac:dyDescent="0.25">
      <c r="A24" s="49" t="s">
        <v>19</v>
      </c>
      <c r="B24" s="50"/>
      <c r="C24" s="51" t="s">
        <v>20</v>
      </c>
      <c r="D24" s="53"/>
      <c r="E24" s="53"/>
      <c r="F24" s="53" t="s">
        <v>21</v>
      </c>
      <c r="G24" s="53"/>
      <c r="H24" s="50"/>
      <c r="I24" s="51" t="s">
        <v>22</v>
      </c>
      <c r="J24" s="52"/>
    </row>
    <row r="25" spans="1:14" x14ac:dyDescent="0.25">
      <c r="A25" s="78">
        <v>524402708</v>
      </c>
      <c r="B25" s="79"/>
      <c r="C25" s="85">
        <v>588714772</v>
      </c>
      <c r="D25" s="86"/>
      <c r="E25" s="87"/>
      <c r="F25" s="85">
        <v>580647466.77999997</v>
      </c>
      <c r="G25" s="86"/>
      <c r="H25" s="87"/>
      <c r="I25" s="80">
        <f>F25/C25</f>
        <v>0.98629675081433144</v>
      </c>
      <c r="J25" s="81"/>
    </row>
    <row r="26" spans="1:14" ht="15.75" x14ac:dyDescent="0.25">
      <c r="A26" s="46" t="s">
        <v>23</v>
      </c>
      <c r="B26" s="47"/>
      <c r="C26" s="47"/>
      <c r="D26" s="47"/>
      <c r="E26" s="47"/>
      <c r="F26" s="47"/>
      <c r="G26" s="47"/>
      <c r="H26" s="47"/>
      <c r="I26" s="47"/>
      <c r="J26" s="48"/>
    </row>
    <row r="27" spans="1:14" x14ac:dyDescent="0.25">
      <c r="A27" s="4"/>
      <c r="B27"/>
      <c r="C27" s="82" t="s">
        <v>47</v>
      </c>
      <c r="D27" s="83"/>
      <c r="E27" s="82" t="s">
        <v>62</v>
      </c>
      <c r="F27" s="83"/>
      <c r="G27" s="82" t="s">
        <v>63</v>
      </c>
      <c r="H27" s="82"/>
      <c r="I27" s="82" t="s">
        <v>24</v>
      </c>
      <c r="J27" s="84"/>
    </row>
    <row r="28" spans="1:14" ht="38.25" x14ac:dyDescent="0.25">
      <c r="A28" s="9" t="s">
        <v>25</v>
      </c>
      <c r="B28" s="10" t="s">
        <v>26</v>
      </c>
      <c r="C28" s="10" t="s">
        <v>38</v>
      </c>
      <c r="D28" s="10" t="s">
        <v>39</v>
      </c>
      <c r="E28" s="10" t="s">
        <v>41</v>
      </c>
      <c r="F28" s="10" t="s">
        <v>42</v>
      </c>
      <c r="G28" s="10" t="s">
        <v>43</v>
      </c>
      <c r="H28" s="10" t="s">
        <v>44</v>
      </c>
      <c r="I28" s="10" t="s">
        <v>45</v>
      </c>
      <c r="J28" s="11" t="s">
        <v>46</v>
      </c>
    </row>
    <row r="29" spans="1:14" ht="32.25" customHeight="1" x14ac:dyDescent="0.25">
      <c r="A29" s="28" t="s">
        <v>58</v>
      </c>
      <c r="B29" s="28" t="s">
        <v>59</v>
      </c>
      <c r="C29" s="29">
        <v>194051</v>
      </c>
      <c r="D29" s="30">
        <v>588714772.00999999</v>
      </c>
      <c r="E29" s="29">
        <v>194051</v>
      </c>
      <c r="F29" s="31">
        <v>353554659.85000002</v>
      </c>
      <c r="G29" s="29">
        <v>189639</v>
      </c>
      <c r="H29" s="29">
        <v>373308878.76999998</v>
      </c>
      <c r="I29" s="33">
        <f>IF(G29&gt;0,G29/C29,0)</f>
        <v>0.97726370902494708</v>
      </c>
      <c r="J29" s="34">
        <f t="shared" ref="J29:J30" si="0">IF(F29&gt;0,H29/F29,0)</f>
        <v>1.0558731680368205</v>
      </c>
    </row>
    <row r="30" spans="1:14" x14ac:dyDescent="0.25">
      <c r="A30" s="14"/>
      <c r="B30" s="15"/>
      <c r="C30" s="16"/>
      <c r="D30" s="17"/>
      <c r="E30" s="17"/>
      <c r="F30" s="17"/>
      <c r="G30" s="18"/>
      <c r="H30" s="17"/>
      <c r="I30" s="12">
        <f>IF(G30&gt;0,G30/C30,0)</f>
        <v>0</v>
      </c>
      <c r="J30" s="13">
        <f t="shared" si="0"/>
        <v>0</v>
      </c>
    </row>
    <row r="31" spans="1:14" x14ac:dyDescent="0.25">
      <c r="A31" s="74" t="s">
        <v>64</v>
      </c>
      <c r="B31" s="74"/>
      <c r="C31" s="74"/>
      <c r="D31" s="74"/>
      <c r="E31" s="74"/>
      <c r="F31" s="74"/>
      <c r="G31" s="74"/>
      <c r="H31" s="74"/>
      <c r="I31" s="74"/>
      <c r="J31" s="74"/>
    </row>
    <row r="32" spans="1:14" ht="15.75" x14ac:dyDescent="0.25">
      <c r="A32" s="43" t="s">
        <v>27</v>
      </c>
      <c r="B32" s="44"/>
      <c r="C32" s="44"/>
      <c r="D32" s="44"/>
      <c r="E32" s="44"/>
      <c r="F32" s="44"/>
      <c r="G32" s="44"/>
      <c r="H32" s="44"/>
      <c r="I32" s="44"/>
      <c r="J32" s="45"/>
    </row>
    <row r="33" spans="1:10" ht="15.75" x14ac:dyDescent="0.25">
      <c r="A33" s="46" t="s">
        <v>28</v>
      </c>
      <c r="B33" s="47"/>
      <c r="C33" s="47"/>
      <c r="D33" s="47"/>
      <c r="E33" s="47"/>
      <c r="F33" s="47"/>
      <c r="G33" s="47"/>
      <c r="H33" s="47"/>
      <c r="I33" s="47"/>
      <c r="J33" s="48"/>
    </row>
    <row r="34" spans="1:10" ht="15" customHeight="1" x14ac:dyDescent="0.25">
      <c r="A34" s="19" t="s">
        <v>29</v>
      </c>
      <c r="B34" s="55" t="s">
        <v>60</v>
      </c>
      <c r="C34" s="55"/>
      <c r="D34" s="55"/>
      <c r="E34" s="55"/>
      <c r="F34" s="55"/>
      <c r="G34" s="55"/>
      <c r="H34" s="55"/>
      <c r="I34" s="55"/>
      <c r="J34" s="56"/>
    </row>
    <row r="35" spans="1:10" ht="30" customHeight="1" x14ac:dyDescent="0.25">
      <c r="A35" s="19" t="s">
        <v>30</v>
      </c>
      <c r="B35" s="55" t="s">
        <v>61</v>
      </c>
      <c r="C35" s="55"/>
      <c r="D35" s="55"/>
      <c r="E35" s="55"/>
      <c r="F35" s="55"/>
      <c r="G35" s="55"/>
      <c r="H35" s="55"/>
      <c r="I35" s="55"/>
      <c r="J35" s="56"/>
    </row>
    <row r="36" spans="1:10" ht="116.25" customHeight="1" x14ac:dyDescent="0.25">
      <c r="A36" s="19" t="s">
        <v>31</v>
      </c>
      <c r="B36" s="92" t="s">
        <v>72</v>
      </c>
      <c r="C36" s="92"/>
      <c r="D36" s="92"/>
      <c r="E36" s="92"/>
      <c r="F36" s="92"/>
      <c r="G36" s="92"/>
      <c r="H36" s="92"/>
      <c r="I36" s="92"/>
      <c r="J36" s="93"/>
    </row>
    <row r="37" spans="1:10" ht="109.5" customHeight="1" x14ac:dyDescent="0.25">
      <c r="A37" s="19" t="s">
        <v>32</v>
      </c>
      <c r="B37" s="55" t="s">
        <v>69</v>
      </c>
      <c r="C37" s="55"/>
      <c r="D37" s="55"/>
      <c r="E37" s="55"/>
      <c r="F37" s="55"/>
      <c r="G37" s="55"/>
      <c r="H37" s="55"/>
      <c r="I37" s="55"/>
      <c r="J37" s="56"/>
    </row>
    <row r="38" spans="1:10" ht="15.75" x14ac:dyDescent="0.25">
      <c r="A38" s="43" t="s">
        <v>33</v>
      </c>
      <c r="B38" s="44"/>
      <c r="C38" s="44"/>
      <c r="D38" s="44"/>
      <c r="E38" s="44"/>
      <c r="F38" s="44"/>
      <c r="G38" s="44"/>
      <c r="H38" s="44"/>
      <c r="I38" s="44"/>
      <c r="J38" s="45"/>
    </row>
    <row r="39" spans="1:10" ht="15.75" x14ac:dyDescent="0.25">
      <c r="A39" s="75" t="s">
        <v>34</v>
      </c>
      <c r="B39" s="76"/>
      <c r="C39" s="76"/>
      <c r="D39" s="76"/>
      <c r="E39" s="76"/>
      <c r="F39" s="76"/>
      <c r="G39" s="76"/>
      <c r="H39" s="76"/>
      <c r="I39" s="76"/>
      <c r="J39" s="77"/>
    </row>
    <row r="40" spans="1:10" ht="42.75" customHeight="1" x14ac:dyDescent="0.25">
      <c r="A40" s="88" t="s">
        <v>70</v>
      </c>
      <c r="B40" s="89"/>
      <c r="C40" s="89"/>
      <c r="D40" s="89"/>
      <c r="E40" s="89"/>
      <c r="F40" s="89"/>
      <c r="G40" s="89"/>
      <c r="H40" s="89"/>
      <c r="I40" s="89"/>
      <c r="J40" s="90"/>
    </row>
    <row r="41" spans="1:10" ht="27.75" customHeight="1" x14ac:dyDescent="0.25">
      <c r="A41" s="25"/>
      <c r="B41" s="25"/>
      <c r="C41" s="25"/>
      <c r="D41" s="25"/>
      <c r="E41" s="25"/>
      <c r="F41" s="25"/>
      <c r="G41" s="25"/>
      <c r="H41" s="25"/>
      <c r="I41" s="25"/>
      <c r="J41" s="25"/>
    </row>
    <row r="42" spans="1:10" ht="30.75" customHeight="1" x14ac:dyDescent="0.25">
      <c r="A42" s="91" t="s">
        <v>40</v>
      </c>
      <c r="B42" s="91"/>
      <c r="C42" s="91"/>
      <c r="D42" s="91"/>
      <c r="E42" s="91"/>
      <c r="F42" s="91"/>
      <c r="G42" s="91"/>
      <c r="H42" s="91"/>
      <c r="I42" s="91"/>
      <c r="J42" s="91"/>
    </row>
    <row r="45" spans="1:10" x14ac:dyDescent="0.25">
      <c r="C45" s="38" t="s">
        <v>66</v>
      </c>
      <c r="D45" s="38"/>
      <c r="E45" s="38"/>
    </row>
    <row r="46" spans="1:10" x14ac:dyDescent="0.25">
      <c r="C46" s="5" t="s">
        <v>68</v>
      </c>
    </row>
  </sheetData>
  <mergeCells count="50">
    <mergeCell ref="A40:J40"/>
    <mergeCell ref="A42:J42"/>
    <mergeCell ref="B34:J34"/>
    <mergeCell ref="B35:J35"/>
    <mergeCell ref="B36:J36"/>
    <mergeCell ref="B37:J37"/>
    <mergeCell ref="A22:J22"/>
    <mergeCell ref="A23:J23"/>
    <mergeCell ref="A31:J31"/>
    <mergeCell ref="A38:J38"/>
    <mergeCell ref="A39:J39"/>
    <mergeCell ref="A32:J32"/>
    <mergeCell ref="A33:J33"/>
    <mergeCell ref="A25:B25"/>
    <mergeCell ref="I25:J25"/>
    <mergeCell ref="A26:J26"/>
    <mergeCell ref="C27:D27"/>
    <mergeCell ref="G27:H27"/>
    <mergeCell ref="I27:J27"/>
    <mergeCell ref="C25:E25"/>
    <mergeCell ref="F25:H25"/>
    <mergeCell ref="E27:F27"/>
    <mergeCell ref="A4:J4"/>
    <mergeCell ref="B8:J8"/>
    <mergeCell ref="B11:J11"/>
    <mergeCell ref="B12:J12"/>
    <mergeCell ref="A13:J13"/>
    <mergeCell ref="B9:J9"/>
    <mergeCell ref="B10:J10"/>
    <mergeCell ref="B1:J1"/>
    <mergeCell ref="B2:C2"/>
    <mergeCell ref="D2:H2"/>
    <mergeCell ref="B3:C3"/>
    <mergeCell ref="D3:H3"/>
    <mergeCell ref="C45:E45"/>
    <mergeCell ref="C15:J15"/>
    <mergeCell ref="A5:J5"/>
    <mergeCell ref="A6:J6"/>
    <mergeCell ref="A7:J7"/>
    <mergeCell ref="C14:J14"/>
    <mergeCell ref="A24:B24"/>
    <mergeCell ref="I24:J24"/>
    <mergeCell ref="C24:E24"/>
    <mergeCell ref="F24:H24"/>
    <mergeCell ref="C16:J16"/>
    <mergeCell ref="A17:J17"/>
    <mergeCell ref="B18:J18"/>
    <mergeCell ref="B19:J19"/>
    <mergeCell ref="B20:J20"/>
    <mergeCell ref="B21:J21"/>
  </mergeCells>
  <phoneticPr fontId="23" type="noConversion"/>
  <dataValidations count="16">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F28 D28 D30:F30" xr:uid="{00000000-0002-0000-0000-000002000000}"/>
    <dataValidation allowBlank="1" showInputMessage="1" showErrorMessage="1" prompt="Meta anual del indicador" sqref="E28 C28:C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1"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F25 A25:C25 D29" xr:uid="{00000000-0002-0000-0000-000007000000}"/>
    <dataValidation allowBlank="1" showInputMessage="1" showErrorMessage="1" prompt="Oportunidades de mejora identificadas" sqref="A40:J41" xr:uid="{00000000-0002-0000-0000-000008000000}"/>
    <dataValidation allowBlank="1" showInputMessage="1" showErrorMessage="1" prompt="De existir desvío, explicar razones." sqref="B37:J37" xr:uid="{00000000-0002-0000-0000-000009000000}"/>
    <dataValidation allowBlank="1" showInputMessage="1" showErrorMessage="1" prompt="1. Describir lo plasmado en el presupuesto_x000a_2. Describir lo alcanzado en términos financieros y de producción " sqref="B36:J36" xr:uid="{00000000-0002-0000-0000-00000A000000}"/>
    <dataValidation allowBlank="1" showInputMessage="1" showErrorMessage="1" prompt="¿En qué consiste el producto? su objetivo" sqref="B35:J35" xr:uid="{00000000-0002-0000-0000-00000B000000}"/>
    <dataValidation allowBlank="1" showInputMessage="1" showErrorMessage="1" prompt="Nombre del producto" sqref="B34:J34"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45" right="0.7" top="0.75" bottom="0.75" header="0.3" footer="0.3"/>
  <pageSetup scale="64" orientation="portrait" r:id="rId1"/>
  <ignoredErrors>
    <ignoredError sqref="I30 I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Isabel Jaquez Adames</cp:lastModifiedBy>
  <cp:lastPrinted>2022-07-13T18:37:36Z</cp:lastPrinted>
  <dcterms:created xsi:type="dcterms:W3CDTF">2021-03-22T15:50:10Z</dcterms:created>
  <dcterms:modified xsi:type="dcterms:W3CDTF">2023-01-04T15:26:34Z</dcterms:modified>
</cp:coreProperties>
</file>