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DA0B61F9-8B29-456A-9A4A-56D4C24628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01" i="1" l="1"/>
  <c r="P85" i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<sst xmlns="http://schemas.openxmlformats.org/spreadsheetml/2006/main" count="115" uniqueCount="113">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</sst>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tabSelected="1" zoomScale="69" zoomScaleNormal="69" zoomScalePageLayoutView="80" workbookViewId="0">
      <selection activeCell="R53" sqref="R53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6.285156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21" x14ac:dyDescent="0.3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21" x14ac:dyDescent="0.3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26.25" x14ac:dyDescent="0.4">
      <c r="A6" s="70" t="s">
        <v>107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21" x14ac:dyDescent="0.3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2" customHeight="1" thickBot="1" x14ac:dyDescent="0.3"/>
    <row r="9" spans="1:18" ht="15.75" customHeight="1" x14ac:dyDescent="0.25">
      <c r="B9" s="71" t="s">
        <v>5</v>
      </c>
      <c r="C9" s="73" t="s">
        <v>6</v>
      </c>
      <c r="D9" s="73" t="s">
        <v>7</v>
      </c>
      <c r="E9" s="75" t="s">
        <v>8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52"/>
      <c r="R9" s="2"/>
    </row>
    <row r="10" spans="1:18" ht="30.75" customHeight="1" thickBot="1" x14ac:dyDescent="0.3">
      <c r="B10" s="72"/>
      <c r="C10" s="74"/>
      <c r="D10" s="74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14</v>
      </c>
      <c r="N10" s="4" t="s">
        <v>112</v>
      </c>
      <c r="O10" s="4" t="s">
        <v>17</v>
      </c>
      <c r="P10" s="4" t="s">
        <v>18</v>
      </c>
      <c r="Q10" s="53" t="s">
        <v>18</v>
      </c>
      <c r="R10" s="6" t="s">
        <v>19</v>
      </c>
    </row>
    <row r="11" spans="1:18" ht="15.6" customHeight="1" x14ac:dyDescent="0.25">
      <c r="B11" s="7" t="s">
        <v>20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21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27393022.120000001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32199038.329999998</v>
      </c>
      <c r="N12" s="12">
        <f t="shared" si="1"/>
        <v>37751490.579999998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226779031.13</v>
      </c>
    </row>
    <row r="13" spans="1:18" ht="15.6" customHeight="1" x14ac:dyDescent="0.3">
      <c r="B13" s="14" t="s">
        <v>22</v>
      </c>
      <c r="C13" s="15">
        <v>292444501</v>
      </c>
      <c r="D13" s="15">
        <v>292879501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21914689.030000001</v>
      </c>
      <c r="J13" s="16">
        <v>0</v>
      </c>
      <c r="K13" s="17">
        <v>0</v>
      </c>
      <c r="L13" s="16">
        <v>0</v>
      </c>
      <c r="M13" s="16">
        <v>26108332.09</v>
      </c>
      <c r="N13" s="16">
        <v>30890598.59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23</v>
      </c>
      <c r="C14" s="15">
        <v>127803750</v>
      </c>
      <c r="D14" s="15">
        <v>127168750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2180000</v>
      </c>
      <c r="J14" s="16">
        <v>0</v>
      </c>
      <c r="K14" s="17">
        <v>0</v>
      </c>
      <c r="L14" s="16">
        <v>0</v>
      </c>
      <c r="M14" s="16">
        <v>2162000</v>
      </c>
      <c r="N14" s="16">
        <v>2254315.15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24</v>
      </c>
      <c r="C15" s="15">
        <v>0</v>
      </c>
      <c r="D15" s="15">
        <v>200000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25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26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3298333.09</v>
      </c>
      <c r="J17" s="16">
        <v>0</v>
      </c>
      <c r="K17" s="17">
        <v>0</v>
      </c>
      <c r="L17" s="16">
        <v>0</v>
      </c>
      <c r="M17" s="16">
        <v>3928706.24</v>
      </c>
      <c r="N17" s="16">
        <v>4606576.84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27</v>
      </c>
      <c r="C19" s="11">
        <f>SUM(C20:C28)</f>
        <v>20171565</v>
      </c>
      <c r="D19" s="11">
        <f>SUM(D20:D28)</f>
        <v>46522711.700000003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1872283.12</v>
      </c>
      <c r="I19" s="12">
        <f t="shared" si="3"/>
        <v>1496281.83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1885839.43</v>
      </c>
      <c r="N19" s="12">
        <f t="shared" si="4"/>
        <v>2577453.61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11494710.67</v>
      </c>
    </row>
    <row r="20" spans="2:18" ht="15.6" customHeight="1" x14ac:dyDescent="0.3">
      <c r="B20" s="14" t="s">
        <v>28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702818.37</v>
      </c>
      <c r="H20" s="18">
        <v>743254.13</v>
      </c>
      <c r="I20" s="16">
        <v>814199.09</v>
      </c>
      <c r="J20" s="16">
        <v>0</v>
      </c>
      <c r="K20" s="17">
        <v>0</v>
      </c>
      <c r="L20" s="16">
        <v>0</v>
      </c>
      <c r="M20" s="16">
        <v>261135.26</v>
      </c>
      <c r="N20" s="16">
        <v>1007394.48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29</v>
      </c>
      <c r="C21" s="15">
        <v>0</v>
      </c>
      <c r="D21" s="15">
        <v>2950301</v>
      </c>
      <c r="E21" s="15">
        <v>0</v>
      </c>
      <c r="F21" s="16">
        <v>0</v>
      </c>
      <c r="G21" s="16">
        <v>195305.79</v>
      </c>
      <c r="H21" s="16">
        <v>0</v>
      </c>
      <c r="I21" s="16">
        <v>12095</v>
      </c>
      <c r="J21" s="16">
        <v>0</v>
      </c>
      <c r="K21" s="17">
        <v>0</v>
      </c>
      <c r="L21" s="16">
        <v>0</v>
      </c>
      <c r="M21" s="16">
        <v>213462</v>
      </c>
      <c r="N21" s="16">
        <v>317742.90000000002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30</v>
      </c>
      <c r="C22" s="15">
        <v>1500000</v>
      </c>
      <c r="D22" s="15">
        <v>1500000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121050</v>
      </c>
      <c r="J22" s="16">
        <v>0</v>
      </c>
      <c r="K22" s="17">
        <v>0</v>
      </c>
      <c r="L22" s="16">
        <v>0</v>
      </c>
      <c r="M22" s="16">
        <v>8450</v>
      </c>
      <c r="N22" s="16">
        <v>231400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31</v>
      </c>
      <c r="C23" s="15">
        <v>0</v>
      </c>
      <c r="D23" s="15">
        <v>52431.7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32</v>
      </c>
      <c r="C24" s="15">
        <v>1710120</v>
      </c>
      <c r="D24" s="15">
        <v>19032184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218759.26</v>
      </c>
      <c r="J24" s="16">
        <v>0</v>
      </c>
      <c r="K24" s="17">
        <v>0</v>
      </c>
      <c r="L24" s="16">
        <v>0</v>
      </c>
      <c r="M24" s="16">
        <v>52510</v>
      </c>
      <c r="N24" s="16">
        <v>273811.82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33</v>
      </c>
      <c r="C25" s="15">
        <v>2520000</v>
      </c>
      <c r="D25" s="15">
        <v>4112000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249029.48</v>
      </c>
      <c r="J25" s="16">
        <v>0</v>
      </c>
      <c r="K25" s="17">
        <v>0</v>
      </c>
      <c r="L25" s="16">
        <v>0</v>
      </c>
      <c r="M25" s="16">
        <v>1302782.17</v>
      </c>
      <c r="N25" s="16">
        <v>328888.76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34</v>
      </c>
      <c r="C26" s="15">
        <v>0</v>
      </c>
      <c r="D26" s="15">
        <v>628000</v>
      </c>
      <c r="E26" s="15">
        <v>0</v>
      </c>
      <c r="F26" s="16">
        <v>0</v>
      </c>
      <c r="G26" s="16">
        <v>22420</v>
      </c>
      <c r="H26" s="32">
        <v>37199.5</v>
      </c>
      <c r="I26" s="16">
        <v>36049</v>
      </c>
      <c r="J26" s="16"/>
      <c r="K26" s="17">
        <v>0</v>
      </c>
      <c r="L26" s="16">
        <v>0</v>
      </c>
      <c r="M26" s="16">
        <v>0</v>
      </c>
      <c r="N26" s="16">
        <v>176501.23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35</v>
      </c>
      <c r="C27" s="15">
        <v>402800</v>
      </c>
      <c r="D27" s="15">
        <v>2794150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45100</v>
      </c>
      <c r="J27" s="16">
        <v>0</v>
      </c>
      <c r="K27" s="17">
        <v>0</v>
      </c>
      <c r="L27" s="16">
        <v>0</v>
      </c>
      <c r="M27" s="16">
        <v>47500</v>
      </c>
      <c r="N27" s="16">
        <v>241714.42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36</v>
      </c>
      <c r="C28" s="15">
        <v>6000000</v>
      </c>
      <c r="D28" s="15">
        <v>6000000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37</v>
      </c>
      <c r="C30" s="11">
        <f>SUM(C31:C39)</f>
        <v>38400632</v>
      </c>
      <c r="D30" s="11">
        <f>SUM(D31:D39)</f>
        <v>21912080.800000001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477525</v>
      </c>
      <c r="I30" s="12">
        <f t="shared" ref="I30:J30" si="7">SUM(I31:I39)</f>
        <v>3749611.09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1523609.78</v>
      </c>
      <c r="N30" s="12">
        <f t="shared" si="8"/>
        <v>946447.53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8219688.0800000001</v>
      </c>
    </row>
    <row r="31" spans="2:18" ht="15.6" customHeight="1" x14ac:dyDescent="0.3">
      <c r="B31" s="14" t="s">
        <v>38</v>
      </c>
      <c r="C31" s="15">
        <v>20000</v>
      </c>
      <c r="D31" s="15">
        <v>1923720</v>
      </c>
      <c r="E31" s="15">
        <v>0</v>
      </c>
      <c r="F31" s="16">
        <v>0</v>
      </c>
      <c r="G31" s="16">
        <v>32100</v>
      </c>
      <c r="H31" s="16">
        <v>0</v>
      </c>
      <c r="I31" s="16">
        <v>232829.74</v>
      </c>
      <c r="J31" s="16">
        <v>0</v>
      </c>
      <c r="K31" s="17">
        <v>0</v>
      </c>
      <c r="L31" s="16">
        <v>0</v>
      </c>
      <c r="M31" s="16">
        <v>137883.20000000001</v>
      </c>
      <c r="N31" s="16">
        <v>19740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39</v>
      </c>
      <c r="C32" s="15">
        <v>0</v>
      </c>
      <c r="D32" s="15">
        <v>160000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147341.88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40</v>
      </c>
      <c r="C33" s="15">
        <v>20000</v>
      </c>
      <c r="D33" s="15">
        <v>2626500</v>
      </c>
      <c r="E33" s="15">
        <v>0</v>
      </c>
      <c r="F33" s="16">
        <v>0</v>
      </c>
      <c r="G33" s="16">
        <v>0</v>
      </c>
      <c r="H33" s="16">
        <v>0</v>
      </c>
      <c r="I33" s="16">
        <v>1056049.26</v>
      </c>
      <c r="J33" s="16">
        <v>0</v>
      </c>
      <c r="K33" s="17">
        <v>0</v>
      </c>
      <c r="L33" s="16">
        <v>0</v>
      </c>
      <c r="M33" s="16">
        <v>142857.81</v>
      </c>
      <c r="N33" s="16">
        <v>16461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41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138297.17000000001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42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25000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43</v>
      </c>
      <c r="C36" s="15">
        <v>20000</v>
      </c>
      <c r="D36" s="15">
        <v>227720.95999999999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44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1673650</v>
      </c>
      <c r="J37" s="16"/>
      <c r="K37" s="17"/>
      <c r="L37" s="16">
        <v>0</v>
      </c>
      <c r="M37" s="16">
        <v>500171</v>
      </c>
      <c r="N37" s="16">
        <v>473650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45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46</v>
      </c>
      <c r="C39" s="15">
        <v>32940640</v>
      </c>
      <c r="D39" s="15">
        <v>5718005.9400000004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762082.09</v>
      </c>
      <c r="J39" s="16"/>
      <c r="K39" s="17"/>
      <c r="L39" s="16">
        <v>0</v>
      </c>
      <c r="M39" s="16">
        <v>457058.72</v>
      </c>
      <c r="N39" s="16">
        <v>436596.53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47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48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0.25" x14ac:dyDescent="0.3">
      <c r="B42" s="14" t="s">
        <v>49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50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51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52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53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54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55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56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57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>
        <v>0</v>
      </c>
      <c r="O51" s="16">
        <v>0</v>
      </c>
      <c r="P51" s="16"/>
      <c r="Q51" s="16">
        <v>0</v>
      </c>
      <c r="R51" s="17"/>
    </row>
    <row r="52" spans="2:18" ht="20.25" x14ac:dyDescent="0.3">
      <c r="B52" s="14" t="s">
        <v>58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>
        <v>0</v>
      </c>
      <c r="O52" s="16">
        <v>0</v>
      </c>
      <c r="P52" s="16"/>
      <c r="Q52" s="16">
        <v>0</v>
      </c>
      <c r="R52" s="17"/>
    </row>
    <row r="53" spans="2:18" ht="20.25" x14ac:dyDescent="0.3">
      <c r="B53" s="14" t="s">
        <v>59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>
        <v>0</v>
      </c>
      <c r="O53" s="16">
        <v>0</v>
      </c>
      <c r="P53" s="16"/>
      <c r="Q53" s="16">
        <v>0</v>
      </c>
      <c r="R53" s="17"/>
    </row>
    <row r="54" spans="2:18" ht="20.25" x14ac:dyDescent="0.3">
      <c r="B54" s="14" t="s">
        <v>60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>
        <v>0</v>
      </c>
      <c r="O54" s="16">
        <v>0</v>
      </c>
      <c r="P54" s="16"/>
      <c r="Q54" s="16">
        <v>0</v>
      </c>
      <c r="R54" s="17"/>
    </row>
    <row r="55" spans="2:18" ht="20.25" x14ac:dyDescent="0.3">
      <c r="B55" s="14" t="s">
        <v>61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>
        <v>0</v>
      </c>
      <c r="O55" s="16">
        <v>0</v>
      </c>
      <c r="P55" s="16"/>
      <c r="Q55" s="16">
        <v>0</v>
      </c>
      <c r="R55" s="17"/>
    </row>
    <row r="56" spans="2:18" ht="20.25" x14ac:dyDescent="0.3">
      <c r="B56" s="14" t="s">
        <v>62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>
        <v>0</v>
      </c>
      <c r="O56" s="16">
        <v>0</v>
      </c>
      <c r="P56" s="16"/>
      <c r="Q56" s="16">
        <v>0</v>
      </c>
      <c r="R56" s="17"/>
    </row>
    <row r="57" spans="2:18" ht="20.25" x14ac:dyDescent="0.3">
      <c r="B57" s="14" t="s">
        <v>63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>
        <v>0</v>
      </c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64</v>
      </c>
      <c r="C59" s="11">
        <f>SUM(C60:C68)</f>
        <v>150000</v>
      </c>
      <c r="D59" s="11">
        <v>6199468.5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24946</v>
      </c>
      <c r="I59" s="12">
        <f t="shared" si="16"/>
        <v>99120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23892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1924402.25</v>
      </c>
    </row>
    <row r="60" spans="2:18" ht="15.6" customHeight="1" x14ac:dyDescent="0.3">
      <c r="B60" s="14" t="s">
        <v>65</v>
      </c>
      <c r="C60" s="15">
        <v>150000</v>
      </c>
      <c r="D60" s="15">
        <v>277297.5</v>
      </c>
      <c r="E60" s="15">
        <v>0</v>
      </c>
      <c r="F60" s="16">
        <v>0</v>
      </c>
      <c r="G60" s="16">
        <v>76700</v>
      </c>
      <c r="H60" s="16"/>
      <c r="I60" s="16">
        <v>99120</v>
      </c>
      <c r="J60" s="16"/>
      <c r="K60" s="17">
        <v>0</v>
      </c>
      <c r="L60" s="16">
        <v>0</v>
      </c>
      <c r="M60" s="16"/>
      <c r="N60" s="16">
        <v>23892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66</v>
      </c>
      <c r="C61" s="15">
        <v>0</v>
      </c>
      <c r="D61" s="15">
        <v>24946</v>
      </c>
      <c r="E61" s="15"/>
      <c r="F61" s="16">
        <v>0</v>
      </c>
      <c r="G61" s="16"/>
      <c r="H61" s="16">
        <v>24946</v>
      </c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67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68</v>
      </c>
      <c r="C63" s="15">
        <v>0</v>
      </c>
      <c r="D63" s="15">
        <v>1678001</v>
      </c>
      <c r="E63" s="15">
        <v>0</v>
      </c>
      <c r="F63" s="16">
        <v>0</v>
      </c>
      <c r="G63" s="16">
        <v>1676852.25</v>
      </c>
      <c r="H63" s="16">
        <v>0</v>
      </c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69</v>
      </c>
      <c r="C64" s="20">
        <v>0</v>
      </c>
      <c r="D64" s="20">
        <v>22892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70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71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72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73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74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75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76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77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78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79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80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81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83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84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85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86</v>
      </c>
      <c r="C85" s="11">
        <f t="shared" ref="C85:I85" si="28">+C12+C19+C30+C41+C50+C59+C70+C76+C80</f>
        <v>524402708</v>
      </c>
      <c r="D85" s="11">
        <f t="shared" si="28"/>
        <v>540314772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50263415.829999998</v>
      </c>
      <c r="I85" s="11">
        <f t="shared" si="28"/>
        <v>32738035.040000003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35608487.539999999</v>
      </c>
      <c r="N85" s="11">
        <f t="shared" si="29"/>
        <v>41299283.719999999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248637871.72999999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87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88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89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90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91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92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93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94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95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96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97</v>
      </c>
      <c r="C101" s="55">
        <f>+C85+C99</f>
        <v>524402708</v>
      </c>
      <c r="D101" s="55">
        <f>+D85+D99</f>
        <v>540314772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31201788.779999997</v>
      </c>
      <c r="H101" s="55">
        <f>+H85+H99</f>
        <v>50263415.829999998</v>
      </c>
      <c r="I101" s="55">
        <f t="shared" si="41"/>
        <v>32738035.040000003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35608487.539999999</v>
      </c>
      <c r="N101" s="55">
        <f t="shared" si="42"/>
        <v>41299283.719999999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248637871.72999999</v>
      </c>
    </row>
    <row r="102" spans="2:18" ht="12" customHeight="1" thickBot="1" x14ac:dyDescent="0.3">
      <c r="B102" s="30" t="s">
        <v>98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2.25" customHeight="1" thickBot="1" x14ac:dyDescent="0.3">
      <c r="B103" s="77" t="s">
        <v>108</v>
      </c>
      <c r="C103" s="78"/>
      <c r="D103" s="78"/>
      <c r="E103" s="79"/>
      <c r="F103" s="31"/>
      <c r="G103" s="31"/>
      <c r="H103" s="31"/>
      <c r="I103" s="58" t="s">
        <v>111</v>
      </c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35.25" customHeight="1" thickBot="1" x14ac:dyDescent="0.4">
      <c r="B104" s="62" t="s">
        <v>109</v>
      </c>
      <c r="C104" s="63"/>
      <c r="D104" s="63"/>
      <c r="E104" s="64"/>
      <c r="F104" s="60" t="s">
        <v>102</v>
      </c>
      <c r="G104" s="60"/>
      <c r="H104" s="60"/>
      <c r="I104" s="31"/>
      <c r="J104" s="60" t="s">
        <v>103</v>
      </c>
      <c r="K104" s="60"/>
      <c r="L104" s="60"/>
      <c r="M104" s="60"/>
      <c r="N104" s="60"/>
      <c r="O104" s="60"/>
      <c r="P104" s="60"/>
      <c r="Q104" s="60"/>
      <c r="R104" s="60"/>
    </row>
    <row r="105" spans="2:18" ht="57.75" customHeight="1" thickBot="1" x14ac:dyDescent="0.4">
      <c r="B105" s="65" t="s">
        <v>110</v>
      </c>
      <c r="C105" s="66"/>
      <c r="D105" s="66"/>
      <c r="E105" s="67"/>
      <c r="F105" s="61" t="s">
        <v>104</v>
      </c>
      <c r="G105" s="61"/>
      <c r="H105" s="61"/>
      <c r="I105" s="31"/>
      <c r="J105" s="61" t="s">
        <v>105</v>
      </c>
      <c r="K105" s="61"/>
      <c r="L105" s="61"/>
      <c r="M105" s="61"/>
      <c r="N105" s="61"/>
      <c r="O105" s="61"/>
      <c r="P105" s="61"/>
      <c r="Q105" s="61"/>
      <c r="R105" s="61"/>
    </row>
    <row r="106" spans="2:18" ht="27" customHeight="1" x14ac:dyDescent="0.25">
      <c r="C106" s="34"/>
      <c r="D106" s="33"/>
      <c r="E106" s="31"/>
      <c r="I106" s="31"/>
      <c r="J106" s="61" t="s">
        <v>106</v>
      </c>
      <c r="K106" s="61"/>
      <c r="L106" s="61"/>
      <c r="M106" s="61"/>
      <c r="N106" s="61"/>
      <c r="O106" s="61"/>
      <c r="P106" s="61"/>
      <c r="Q106" s="61"/>
      <c r="R106" s="61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99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100</v>
      </c>
      <c r="C113" s="38"/>
      <c r="D113" s="38"/>
      <c r="E113" s="37"/>
      <c r="F113" s="37"/>
      <c r="G113" s="36"/>
      <c r="H113" s="36"/>
      <c r="I113" s="36"/>
      <c r="J113" s="37" t="s">
        <v>101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59"/>
      <c r="J130" s="59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B104:E104"/>
    <mergeCell ref="B105:E105"/>
    <mergeCell ref="A2:R2"/>
    <mergeCell ref="A3:R3"/>
    <mergeCell ref="A4:R4"/>
    <mergeCell ref="A5:R5"/>
    <mergeCell ref="A6:R6"/>
    <mergeCell ref="A7:R7"/>
    <mergeCell ref="B9:B10"/>
    <mergeCell ref="C9:C10"/>
    <mergeCell ref="D9:D10"/>
    <mergeCell ref="E9:P9"/>
    <mergeCell ref="B103:E103"/>
    <mergeCell ref="I130:J130"/>
    <mergeCell ref="F104:H104"/>
    <mergeCell ref="J104:R104"/>
    <mergeCell ref="F105:H105"/>
    <mergeCell ref="J105:R105"/>
    <mergeCell ref="J106:R106"/>
  </mergeCells>
  <pageMargins left="0.55118110236220474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2022-08-02T17:15:40Z</cp:lastPrinted>
  <dcterms:created xsi:type="dcterms:W3CDTF">2021-11-08T14:46:14Z</dcterms:created>
  <dcterms:modified xsi:type="dcterms:W3CDTF">2022-08-02T17:53:49Z</dcterms:modified>
</cp:coreProperties>
</file>