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2021\SEPTIEMBRE2021\"/>
    </mc:Choice>
  </mc:AlternateContent>
  <bookViews>
    <workbookView xWindow="0" yWindow="0" windowWidth="28800" windowHeight="12300"/>
  </bookViews>
  <sheets>
    <sheet name="CONTRATADO AGOSTO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5" i="11" l="1"/>
  <c r="J105" i="11"/>
  <c r="K105" i="11"/>
  <c r="L105" i="11"/>
  <c r="M105" i="11"/>
  <c r="N105" i="11"/>
  <c r="O105" i="11"/>
  <c r="P105" i="11"/>
  <c r="O104" i="11"/>
  <c r="P104" i="11" s="1"/>
  <c r="O103" i="11"/>
  <c r="P103" i="11" s="1"/>
  <c r="O102" i="11"/>
  <c r="P102" i="11" s="1"/>
  <c r="O101" i="11"/>
  <c r="P101" i="11" s="1"/>
  <c r="O100" i="11"/>
  <c r="P100" i="11" s="1"/>
  <c r="O99" i="11"/>
  <c r="P99" i="11" s="1"/>
  <c r="O98" i="11"/>
  <c r="P98" i="11" s="1"/>
  <c r="O97" i="11"/>
  <c r="P97" i="11" s="1"/>
  <c r="O96" i="11"/>
  <c r="P96" i="11" s="1"/>
  <c r="O95" i="11"/>
  <c r="P95" i="11" s="1"/>
  <c r="O94" i="11"/>
  <c r="P94" i="11" s="1"/>
  <c r="O93" i="11"/>
  <c r="P93" i="11" s="1"/>
  <c r="O92" i="11"/>
  <c r="P92" i="11" s="1"/>
  <c r="O91" i="11"/>
  <c r="P91" i="11" s="1"/>
  <c r="O90" i="11"/>
  <c r="P90" i="11" s="1"/>
  <c r="O89" i="11"/>
  <c r="P89" i="11" s="1"/>
  <c r="O88" i="11"/>
  <c r="P88" i="11" s="1"/>
  <c r="O87" i="11"/>
  <c r="P87" i="11" s="1"/>
  <c r="O86" i="11"/>
  <c r="P86" i="11" s="1"/>
  <c r="O85" i="11"/>
  <c r="P85" i="11" s="1"/>
  <c r="O84" i="11"/>
  <c r="P84" i="11" s="1"/>
  <c r="O83" i="11"/>
  <c r="P83" i="11" s="1"/>
  <c r="O82" i="11"/>
  <c r="P82" i="11" s="1"/>
  <c r="O81" i="11"/>
  <c r="P81" i="11" s="1"/>
  <c r="O80" i="11"/>
  <c r="P80" i="11" s="1"/>
  <c r="O79" i="11"/>
  <c r="P79" i="11" s="1"/>
  <c r="O78" i="11"/>
  <c r="P78" i="11" s="1"/>
  <c r="O77" i="11"/>
  <c r="P77" i="11" s="1"/>
  <c r="O76" i="11"/>
  <c r="P76" i="11" s="1"/>
  <c r="O75" i="11"/>
  <c r="P75" i="11" s="1"/>
  <c r="O74" i="11"/>
  <c r="P74" i="11" s="1"/>
  <c r="O73" i="11"/>
  <c r="P73" i="11" s="1"/>
  <c r="O72" i="11"/>
  <c r="P72" i="11" s="1"/>
  <c r="O71" i="11"/>
  <c r="P71" i="11" s="1"/>
  <c r="O70" i="11"/>
  <c r="P70" i="11" s="1"/>
  <c r="O69" i="11"/>
  <c r="P69" i="11" s="1"/>
  <c r="O68" i="11"/>
  <c r="P68" i="11" s="1"/>
  <c r="O67" i="11"/>
  <c r="P67" i="11" s="1"/>
  <c r="O66" i="11"/>
  <c r="P66" i="11" s="1"/>
  <c r="O65" i="11"/>
  <c r="P65" i="11" s="1"/>
  <c r="O64" i="11"/>
  <c r="P64" i="11" s="1"/>
  <c r="O63" i="11"/>
  <c r="P63" i="11" s="1"/>
  <c r="O62" i="11"/>
  <c r="P62" i="11" s="1"/>
  <c r="O61" i="11"/>
  <c r="P61" i="11" s="1"/>
  <c r="O60" i="11"/>
  <c r="P60" i="11" s="1"/>
  <c r="O59" i="11"/>
  <c r="P59" i="11" s="1"/>
  <c r="O58" i="11"/>
  <c r="P58" i="11" s="1"/>
  <c r="O57" i="11"/>
  <c r="P57" i="11" s="1"/>
  <c r="O56" i="11"/>
  <c r="P56" i="11" s="1"/>
  <c r="O55" i="11"/>
  <c r="P55" i="11" s="1"/>
  <c r="O54" i="11"/>
  <c r="P54" i="11" s="1"/>
  <c r="O53" i="11"/>
  <c r="P53" i="11" s="1"/>
  <c r="O52" i="11"/>
  <c r="P52" i="11" s="1"/>
  <c r="O51" i="11"/>
  <c r="P51" i="11" s="1"/>
  <c r="O50" i="11"/>
  <c r="P50" i="11" s="1"/>
  <c r="O49" i="11"/>
  <c r="P49" i="11" s="1"/>
  <c r="O48" i="11"/>
  <c r="P48" i="11" s="1"/>
  <c r="O47" i="11"/>
  <c r="P47" i="11" s="1"/>
  <c r="O46" i="11"/>
  <c r="P46" i="11" s="1"/>
  <c r="O45" i="11"/>
  <c r="P45" i="11" s="1"/>
  <c r="O44" i="11"/>
  <c r="P44" i="11" s="1"/>
  <c r="O43" i="11"/>
  <c r="P43" i="11" s="1"/>
  <c r="O42" i="11"/>
  <c r="P42" i="11" s="1"/>
  <c r="O41" i="11"/>
  <c r="P41" i="11" s="1"/>
  <c r="O40" i="11"/>
  <c r="P40" i="11" s="1"/>
  <c r="O39" i="11"/>
  <c r="P39" i="11" s="1"/>
  <c r="O38" i="11"/>
  <c r="P38" i="11" s="1"/>
  <c r="O37" i="11"/>
  <c r="P37" i="11" s="1"/>
  <c r="O36" i="11"/>
  <c r="P36" i="11" s="1"/>
  <c r="O35" i="11"/>
  <c r="P35" i="11" s="1"/>
  <c r="O34" i="11"/>
  <c r="P34" i="11" s="1"/>
  <c r="O33" i="11"/>
  <c r="P33" i="11" s="1"/>
  <c r="O32" i="11"/>
  <c r="P32" i="11" s="1"/>
  <c r="O31" i="11"/>
  <c r="P31" i="11" s="1"/>
  <c r="O30" i="11"/>
  <c r="P30" i="11" s="1"/>
  <c r="O29" i="11"/>
  <c r="P29" i="11" s="1"/>
  <c r="O28" i="11"/>
  <c r="P28" i="11" s="1"/>
  <c r="P27" i="11"/>
  <c r="O27" i="11"/>
  <c r="O26" i="11"/>
  <c r="P26" i="11" s="1"/>
  <c r="O25" i="11"/>
  <c r="P25" i="11" s="1"/>
  <c r="P24" i="11"/>
  <c r="O24" i="11"/>
  <c r="O22" i="11"/>
  <c r="P22" i="11" s="1"/>
  <c r="O21" i="11"/>
  <c r="P21" i="11" s="1"/>
  <c r="P20" i="11"/>
  <c r="O20" i="11"/>
  <c r="O19" i="11"/>
  <c r="P19" i="11" s="1"/>
  <c r="O18" i="11"/>
  <c r="P18" i="11" s="1"/>
  <c r="P17" i="11"/>
  <c r="O17" i="11"/>
  <c r="O16" i="11"/>
  <c r="P16" i="11" s="1"/>
  <c r="O15" i="11"/>
  <c r="P15" i="11" s="1"/>
</calcChain>
</file>

<file path=xl/sharedStrings.xml><?xml version="1.0" encoding="utf-8"?>
<sst xmlns="http://schemas.openxmlformats.org/spreadsheetml/2006/main" count="476" uniqueCount="163">
  <si>
    <t>DIRECCIÓN GENERAL DE JUBILACIONES Y PENSIONES A CARGO DEL ESTADO</t>
  </si>
  <si>
    <t>AFP</t>
  </si>
  <si>
    <t>COORDINADOR (A)</t>
  </si>
  <si>
    <t>ANALISTA</t>
  </si>
  <si>
    <t>ABOGADO (A)</t>
  </si>
  <si>
    <t>SOPORTE ADMINISTRATIVO</t>
  </si>
  <si>
    <t>DIVISION DE SERVICIOS GENERALES</t>
  </si>
  <si>
    <t>DIVISIÓN DESARROLLO INSTITUCIONAL Y CALIDAD EN LA GESTIÓN</t>
  </si>
  <si>
    <t>DIVISION FINANCIERA</t>
  </si>
  <si>
    <t>DIRECCION GENERAL</t>
  </si>
  <si>
    <t>DEPARTAMENTO ADMINISTRATIVO FINANCIERO</t>
  </si>
  <si>
    <t>JUAN ROSA</t>
  </si>
  <si>
    <t>DIRECTOR GENERAL</t>
  </si>
  <si>
    <t>DEPARTAMENTO JURIDICO</t>
  </si>
  <si>
    <t>DEPARTAMENTO DE RECURSOS HUMANOS</t>
  </si>
  <si>
    <t>ENCARGADA</t>
  </si>
  <si>
    <t>SECCION DE ALMACEN Y SUMINISTRO</t>
  </si>
  <si>
    <t>ANALISTA DE CALIDAD</t>
  </si>
  <si>
    <t>DIVISION DE COMPRAS Y CONTRATACIONES</t>
  </si>
  <si>
    <t>ENC. DE RECURSOS HUMANOS</t>
  </si>
  <si>
    <t>DIRECTOR DE AREA</t>
  </si>
  <si>
    <t>DEPARTAMENTO</t>
  </si>
  <si>
    <t>DIVISION CONTROL DE SOBREVIVENCIA</t>
  </si>
  <si>
    <t>DIVISIÓN DE ATENCIÓN AL PÚBLICO</t>
  </si>
  <si>
    <t xml:space="preserve">ENCARGADA </t>
  </si>
  <si>
    <t>FEMENINO</t>
  </si>
  <si>
    <t>MASCULINO</t>
  </si>
  <si>
    <t>SFS SALUD ADICIONAL</t>
  </si>
  <si>
    <t>TOTAL DESCUENTOS</t>
  </si>
  <si>
    <t>SUELDO NETO</t>
  </si>
  <si>
    <t>MARIA FADON</t>
  </si>
  <si>
    <t>FELIX JOEL ALMONTE</t>
  </si>
  <si>
    <t xml:space="preserve">ENCARGADO </t>
  </si>
  <si>
    <t xml:space="preserve">COORDINADOR </t>
  </si>
  <si>
    <t xml:space="preserve">ANALISTA </t>
  </si>
  <si>
    <t xml:space="preserve">TECNICO </t>
  </si>
  <si>
    <t xml:space="preserve">SOPORTE TECNICO </t>
  </si>
  <si>
    <t>NO</t>
  </si>
  <si>
    <t xml:space="preserve">EMPLEADO </t>
  </si>
  <si>
    <t xml:space="preserve">CARGO </t>
  </si>
  <si>
    <t xml:space="preserve">GENERO </t>
  </si>
  <si>
    <t>CATEGORIA DEL SERVIDOR</t>
  </si>
  <si>
    <t>INICIO</t>
  </si>
  <si>
    <t>TERMINO</t>
  </si>
  <si>
    <t xml:space="preserve">SUELDO BRUTO </t>
  </si>
  <si>
    <t>SEGURO  VIDA INAVI</t>
  </si>
  <si>
    <t>IMPUETO SOBRE LA RENTA ISR</t>
  </si>
  <si>
    <t>SEGURO  FAMILIAR DE SaALUD SFS</t>
  </si>
  <si>
    <t>FIDEL ALBERTO TAVAREZ FERNANDEZ</t>
  </si>
  <si>
    <t>ADMINISTRADOR DE PROYECTOS</t>
  </si>
  <si>
    <t>CONTRATADO EN PRUEBA</t>
  </si>
  <si>
    <t>LAURY CRISMEL MAGALLANES RODRIGUEZ</t>
  </si>
  <si>
    <t>DIVISION DE COOPERACION NACIONAL E INTERNACIONAL</t>
  </si>
  <si>
    <t>ANADINO REYES PEGUERO</t>
  </si>
  <si>
    <t>YULY EMILIA ROSADO JAVIER</t>
  </si>
  <si>
    <t>EDUVIGIS MARGARITA CAPELLAN CORDERO</t>
  </si>
  <si>
    <t>ANGELA DE LEON GUERRERO</t>
  </si>
  <si>
    <t>EMILIO ALBERTO MOQUETE PÉREZ</t>
  </si>
  <si>
    <t>LIGIA TOMAYA HERNANDEZ CARBONELL</t>
  </si>
  <si>
    <t>MARLENE ABREU MARTINEZ</t>
  </si>
  <si>
    <t>JEAN CARLOS AMPARO GUERRERO</t>
  </si>
  <si>
    <t>PARALEGAL</t>
  </si>
  <si>
    <t>SANTIAGO GUILLERMO VENTURA</t>
  </si>
  <si>
    <t>DEPARTAMENTO DE PLANIFICACION Y DESARROLLO</t>
  </si>
  <si>
    <t>UBALDO CARRERA RAMIREZ</t>
  </si>
  <si>
    <t>JOSE DE LOS ANGELES MENDEZ MOQUETE</t>
  </si>
  <si>
    <t>JOSE ODALIS GIL VASQUEZ</t>
  </si>
  <si>
    <t>PETRA GARCIA GOMEZ</t>
  </si>
  <si>
    <t>WINIFER PAOLA AQUINO HERNANDEZ</t>
  </si>
  <si>
    <t>SIMON ANTONIO SORIANO MORENO</t>
  </si>
  <si>
    <t>DIVISION DE COMUNICACIÓN</t>
  </si>
  <si>
    <t>CAROLINA CORNIEL TAVERAS</t>
  </si>
  <si>
    <t>BIANCA PUELLO TEJEDA</t>
  </si>
  <si>
    <t>WEB MASTER</t>
  </si>
  <si>
    <t>ANTHONY JOSE NUÑEZ MARIANO</t>
  </si>
  <si>
    <t>ELADIO ANTONIO PEGUERO MEJIA</t>
  </si>
  <si>
    <t>HENRY MANOLO CABRERA CASADO</t>
  </si>
  <si>
    <t>CARMEN CELESTE MAÑON GIRON</t>
  </si>
  <si>
    <t>SOLEIDY MOTA PEGUERO</t>
  </si>
  <si>
    <t xml:space="preserve">INOCENCIA DE LOS SANTOS DE VARGAS </t>
  </si>
  <si>
    <t>JOBANKA TORRES FERNANDEZ DE URBAEZ</t>
  </si>
  <si>
    <t>PABLO ANTONIO CAVALLO GONZALEZ</t>
  </si>
  <si>
    <t>SIXTO BUSSI</t>
  </si>
  <si>
    <t>MAGDALENO ENRIQUE SANTANA GARCIA</t>
  </si>
  <si>
    <t>ELVIN RAMON VILLANUEVA MORETA</t>
  </si>
  <si>
    <t>AUTOSEGURO</t>
  </si>
  <si>
    <t>JULIO CESAR CABRAL RODRIGUEZ</t>
  </si>
  <si>
    <t>KAROL ALEXANDRA PADILLA GIL</t>
  </si>
  <si>
    <t>MARINO RICHARDSON MERCEDES</t>
  </si>
  <si>
    <t>MARGARITA ALTAGRACIA PERALTA CAMPOS</t>
  </si>
  <si>
    <t>DEPARTAMENTO DE  GESTIÓN DE SERVICIOS</t>
  </si>
  <si>
    <t>FRANCIA DE LOS SANTOS DIAZ</t>
  </si>
  <si>
    <t>ABRAHAM DICENT PEREZ</t>
  </si>
  <si>
    <t>AGUSTIN HEREDIA PEREZ</t>
  </si>
  <si>
    <t>NORBERTO FELIPE SABATER RODRIGUEZ</t>
  </si>
  <si>
    <t>COORDINADOR SANTIAGO</t>
  </si>
  <si>
    <t>JATNNA MERCEDES BELTRE CONTRERAS</t>
  </si>
  <si>
    <t>KENIA MARIA PAULINO</t>
  </si>
  <si>
    <t>ASALIA RAQUEL BONILLA YNOA</t>
  </si>
  <si>
    <t xml:space="preserve">TÉCNICO </t>
  </si>
  <si>
    <t>01/.05/2021</t>
  </si>
  <si>
    <t>BERENISE MORENO GARCIA</t>
  </si>
  <si>
    <t>CARLOS MANUEL SANTIAGO TORRES</t>
  </si>
  <si>
    <t>CONFESOR LINA CHALAS</t>
  </si>
  <si>
    <t>DARLENY LETICIA DE LEON FIGUEREO</t>
  </si>
  <si>
    <t>FELIX JUNIOR CABRAL</t>
  </si>
  <si>
    <t>JOSE FRANCISCO ALCANTARA</t>
  </si>
  <si>
    <t>JUAN BAUTISTA</t>
  </si>
  <si>
    <t xml:space="preserve">XIOMARA ALTAGRACIA PEÑA MADERA </t>
  </si>
  <si>
    <t>ADALGISA PEÑA FELIZ</t>
  </si>
  <si>
    <t>LIZARDO MELO ALCANTARA</t>
  </si>
  <si>
    <t>MELVIN ALEJANDRO EUSEBIO BIENVENIDO</t>
  </si>
  <si>
    <t>RICARDO ARTURO GARCIA SANTANA</t>
  </si>
  <si>
    <t>JULIO ANTONIO NUÑEZ MORA</t>
  </si>
  <si>
    <t>YANIRDA ROJAS GONZALEZ</t>
  </si>
  <si>
    <t>ROBERTO MONTERO</t>
  </si>
  <si>
    <t>YANETH ANDREINA LOPEZ HENRIQUEZ</t>
  </si>
  <si>
    <t>DIEGO RIVAS DIAZ</t>
  </si>
  <si>
    <t>JUAN DE JESUS NUÑEZ SOSA</t>
  </si>
  <si>
    <t>DIVISION DE ANALISIS Y SOLICITUDES</t>
  </si>
  <si>
    <t>MARINO BELEN</t>
  </si>
  <si>
    <t>EDEN ALBERTO BATISTA BURGOS</t>
  </si>
  <si>
    <t>PENELOPE ARBOLEDA SAVIÑON</t>
  </si>
  <si>
    <t>RAFAEL DIORANGEL PEGUERO CASTILLO</t>
  </si>
  <si>
    <t>SAMIRA ONEIDA CASTILLO GUILLEN</t>
  </si>
  <si>
    <t>RAFAEL RODRIGUEZ VINICIO</t>
  </si>
  <si>
    <t>DIVISION DE MODIFICACIONES DE PENSIONES</t>
  </si>
  <si>
    <t>CLARIBAL GARCIA CARMONA</t>
  </si>
  <si>
    <t>ROSAURA URBAEZ FERRERAS</t>
  </si>
  <si>
    <t>CESAR NICOLAS CASTILLO GARCIA</t>
  </si>
  <si>
    <t>FRANCISCA SOLER DELGADO</t>
  </si>
  <si>
    <t>HECTOR FRANCISCO CASTILLO NINA</t>
  </si>
  <si>
    <t>ALFREDO REYES RODRIGUEZ</t>
  </si>
  <si>
    <t>DIVISION DE VALIDACION Y REGISTRO DE INSTRUMENTO LEGALES</t>
  </si>
  <si>
    <t>ROBERTO ROJAS MARTE</t>
  </si>
  <si>
    <t>JENNY PATRICIA PEREZ LINARES</t>
  </si>
  <si>
    <t>JOSE LUIS DE LEON MOREL</t>
  </si>
  <si>
    <t>DIVISION DE PRESUPUESTO DE PENSIONES</t>
  </si>
  <si>
    <t>ANA MARIA DE JESUS DE LA ROSA</t>
  </si>
  <si>
    <t>DIVISION DE NOMINAS DE PENSIONADOS</t>
  </si>
  <si>
    <t>JENNIFER ALEXANDRA ROEDAN SANCHEZ</t>
  </si>
  <si>
    <t>JEREMIAS DE CRISTO LORENZO BONILLA</t>
  </si>
  <si>
    <t>OSCA ARISMENDY FELIZ CLARIS</t>
  </si>
  <si>
    <t>DIVISION DE PAGO</t>
  </si>
  <si>
    <t>JULISSA CRISTINA BATISTA CASTILLO</t>
  </si>
  <si>
    <t>AYDE YOBANE PEÑA DIROCIE</t>
  </si>
  <si>
    <t xml:space="preserve">DIVISIÓN SEGUIMIENTO AL SISTEMA DE REPARTO </t>
  </si>
  <si>
    <t>SEBASTIAN GUSTAVO FIGUEREO ROMERO</t>
  </si>
  <si>
    <t>JUAN BAUTISTA SILVESTRE CONTRERAS</t>
  </si>
  <si>
    <t>BERSI PEÑA MONTERO</t>
  </si>
  <si>
    <t>DANNY ROBERT DELANDA BELLO</t>
  </si>
  <si>
    <t>ONEYDI ELIZABETH SANTANA HERRERA</t>
  </si>
  <si>
    <t>MARCEL FRIAS LARA</t>
  </si>
  <si>
    <t>JULIBETH ROJAS ROSARIO</t>
  </si>
  <si>
    <t>DIVISIÓN ARCHIVO Y CUSTODIA DE EXPEDIENTES DE PENSIONADOS</t>
  </si>
  <si>
    <t>Nómina de Sueldos: Empleados Contratado en Prueba</t>
  </si>
  <si>
    <t>ABOGADO</t>
  </si>
  <si>
    <t>VALENTIN OVIEDO DE LOS SANTOS</t>
  </si>
  <si>
    <t>DIVISION DE TECNOLOGIA DE LA INFORMACION</t>
  </si>
  <si>
    <t>SAMUEL HERNANDEZ LORENZO</t>
  </si>
  <si>
    <t>MARIDALIA CORDERO</t>
  </si>
  <si>
    <t>DIVISION CALL CENTER</t>
  </si>
  <si>
    <t>Correspondiente al mes deAgosto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</si>
</sst>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7" fillId="0" borderId="0" xfId="0" applyFont="1"/>
    <xf numFmtId="0" fontId="0" fillId="0" borderId="0" xfId="0" applyBorder="1" applyAlignment="1">
      <alignment horizontal="right"/>
    </xf>
    <xf numFmtId="0" fontId="4" fillId="2" borderId="0" xfId="0" applyFont="1" applyFill="1" applyBorder="1"/>
    <xf numFmtId="0" fontId="0" fillId="0" borderId="0" xfId="0" applyBorder="1"/>
    <xf numFmtId="0" fontId="6" fillId="0" borderId="0" xfId="0" applyNumberFormat="1" applyFont="1" applyFill="1" applyBorder="1" applyAlignment="1">
      <alignment vertical="top" wrapText="1" readingOrder="1"/>
    </xf>
    <xf numFmtId="14" fontId="4" fillId="2" borderId="0" xfId="0" applyNumberFormat="1" applyFont="1" applyFill="1" applyBorder="1"/>
    <xf numFmtId="4" fontId="4" fillId="2" borderId="0" xfId="0" applyNumberFormat="1" applyFont="1" applyFill="1" applyBorder="1"/>
    <xf numFmtId="43" fontId="4" fillId="2" borderId="0" xfId="1" applyFont="1" applyFill="1" applyBorder="1"/>
    <xf numFmtId="4" fontId="0" fillId="0" borderId="0" xfId="0" applyNumberFormat="1" applyBorder="1"/>
    <xf numFmtId="43" fontId="0" fillId="0" borderId="0" xfId="1" applyFont="1" applyBorder="1"/>
    <xf numFmtId="2" fontId="0" fillId="0" borderId="0" xfId="0" applyNumberFormat="1" applyBorder="1"/>
    <xf numFmtId="0" fontId="4" fillId="2" borderId="1" xfId="0" applyFont="1" applyFill="1" applyBorder="1" applyAlignment="1"/>
    <xf numFmtId="0" fontId="10" fillId="0" borderId="1" xfId="0" applyNumberFormat="1" applyFont="1" applyFill="1" applyBorder="1" applyAlignment="1">
      <alignment vertical="top"/>
    </xf>
    <xf numFmtId="14" fontId="4" fillId="2" borderId="1" xfId="0" applyNumberFormat="1" applyFont="1" applyFill="1" applyBorder="1" applyAlignment="1"/>
    <xf numFmtId="4" fontId="4" fillId="2" borderId="1" xfId="0" applyNumberFormat="1" applyFont="1" applyFill="1" applyBorder="1" applyAlignment="1"/>
    <xf numFmtId="43" fontId="4" fillId="2" borderId="1" xfId="1" applyFont="1" applyFill="1" applyBorder="1" applyAlignment="1"/>
    <xf numFmtId="2" fontId="4" fillId="2" borderId="1" xfId="0" applyNumberFormat="1" applyFont="1" applyFill="1" applyBorder="1" applyAlignment="1"/>
    <xf numFmtId="0" fontId="4" fillId="0" borderId="1" xfId="0" applyNumberFormat="1" applyFont="1" applyFill="1" applyBorder="1" applyAlignment="1">
      <alignment vertical="top"/>
    </xf>
    <xf numFmtId="0" fontId="9" fillId="2" borderId="1" xfId="0" applyFont="1" applyFill="1" applyBorder="1" applyAlignment="1"/>
    <xf numFmtId="0" fontId="9" fillId="0" borderId="1" xfId="0" applyNumberFormat="1" applyFont="1" applyFill="1" applyBorder="1" applyAlignment="1">
      <alignment vertical="top"/>
    </xf>
    <xf numFmtId="14" fontId="9" fillId="2" borderId="1" xfId="0" applyNumberFormat="1" applyFont="1" applyFill="1" applyBorder="1" applyAlignment="1"/>
    <xf numFmtId="4" fontId="9" fillId="2" borderId="1" xfId="0" applyNumberFormat="1" applyFont="1" applyFill="1" applyBorder="1" applyAlignment="1"/>
    <xf numFmtId="43" fontId="9" fillId="2" borderId="1" xfId="1" applyFont="1" applyFill="1" applyBorder="1" applyAlignment="1"/>
    <xf numFmtId="4" fontId="0" fillId="2" borderId="1" xfId="0" applyNumberFormat="1" applyFont="1" applyFill="1" applyBorder="1" applyAlignment="1"/>
    <xf numFmtId="43" fontId="0" fillId="2" borderId="1" xfId="1" applyFont="1" applyFill="1" applyBorder="1" applyAlignment="1"/>
    <xf numFmtId="0" fontId="0" fillId="2" borderId="1" xfId="0" applyFont="1" applyFill="1" applyBorder="1" applyAlignment="1"/>
    <xf numFmtId="14" fontId="0" fillId="2" borderId="1" xfId="0" applyNumberFormat="1" applyFont="1" applyFill="1" applyBorder="1" applyAlignment="1"/>
    <xf numFmtId="14" fontId="4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0" fillId="0" borderId="1" xfId="0" applyFont="1" applyBorder="1" applyAlignment="1"/>
    <xf numFmtId="4" fontId="0" fillId="0" borderId="1" xfId="0" applyNumberFormat="1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3162301</xdr:colOff>
      <xdr:row>3</xdr:row>
      <xdr:rowOff>133767</xdr:rowOff>
    </xdr:from>
    <xdr:to>
      <xdr:col>4</xdr:col>
      <xdr:colOff>866775</xdr:colOff>
      <xdr:row>7</xdr:row>
      <xdr:rowOff>37079</xdr:rowOff>
    </xdr:to>
    <xdr:pic>
      <xdr:nvPicPr>
        <xdr:cNvPr id="2" name="Imagen 1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6" y="705267"/>
          <a:ext cx="1181099" cy="665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771525</xdr:colOff>
      <xdr:row>107</xdr:row>
      <xdr:rowOff>0</xdr:rowOff>
    </xdr:from>
    <xdr:to>
      <xdr:col>10</xdr:col>
      <xdr:colOff>523875</xdr:colOff>
      <xdr:row>107</xdr:row>
      <xdr:rowOff>9524</xdr:rowOff>
    </xdr:to>
    <xdr:cxnSp macro="">
      <xdr:nvCxnSpPr>
        <xdr:cNvPr id="3" name="2 Conector recto"/>
        <xdr:cNvCxnSpPr/>
      </xdr:nvCxnSpPr>
      <xdr:spPr>
        <a:xfrm flipV="1">
          <a:off x="15535275" y="20955000"/>
          <a:ext cx="1562100" cy="95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106</xdr:row>
      <xdr:rowOff>180975</xdr:rowOff>
    </xdr:from>
    <xdr:to>
      <xdr:col>13</xdr:col>
      <xdr:colOff>371475</xdr:colOff>
      <xdr:row>106</xdr:row>
      <xdr:rowOff>190499</xdr:rowOff>
    </xdr:to>
    <xdr:cxnSp macro="">
      <xdr:nvCxnSpPr>
        <xdr:cNvPr id="4" name="2 Conector recto"/>
        <xdr:cNvCxnSpPr/>
      </xdr:nvCxnSpPr>
      <xdr:spPr>
        <a:xfrm flipV="1">
          <a:off x="17745075" y="20945475"/>
          <a:ext cx="1514475" cy="95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214312</xdr:colOff>
      <xdr:row>107</xdr:row>
      <xdr:rowOff>0</xdr:rowOff>
    </xdr:from>
    <xdr:to>
      <xdr:col>15</xdr:col>
      <xdr:colOff>928686</xdr:colOff>
      <xdr:row>107</xdr:row>
      <xdr:rowOff>11906</xdr:rowOff>
    </xdr:to>
    <xdr:cxnSp macro="">
      <xdr:nvCxnSpPr>
        <xdr:cNvPr id="5" name="2 Conector recto"/>
        <xdr:cNvCxnSpPr/>
      </xdr:nvCxnSpPr>
      <xdr:spPr>
        <a:xfrm flipV="1">
          <a:off x="19873912" y="20955000"/>
          <a:ext cx="1485899" cy="119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120"/>
  <sheetViews>
    <sheetView tabSelected="1" workbookViewId="0">
      <selection activeCell="I29" sqref="I29"/>
    </sheetView>
  </sheetViews>
  <sheetFormatPr baseColWidth="10" defaultRowHeight="15" x14ac:dyDescent="0.25"/>
  <cols>
    <col min="1" max="1" width="6.85546875" customWidth="1"/>
    <col min="2" max="2" width="43.42578125" customWidth="1"/>
    <col min="3" max="3" width="35.28515625" customWidth="1"/>
    <col min="4" max="4" width="62" customWidth="1"/>
    <col min="5" max="5" width="13.140625" customWidth="1"/>
    <col min="6" max="6" width="25.42578125" customWidth="1"/>
  </cols>
  <sheetData>
    <row r="5" spans="1:16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1"/>
    </row>
    <row r="9" spans="1:16" x14ac:dyDescent="0.25">
      <c r="B9" s="47" t="s">
        <v>0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11"/>
    </row>
    <row r="10" spans="1:16" x14ac:dyDescent="0.25">
      <c r="B10" s="47" t="s">
        <v>155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11"/>
    </row>
    <row r="11" spans="1:16" x14ac:dyDescent="0.25">
      <c r="B11" s="47" t="s">
        <v>162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11"/>
    </row>
    <row r="12" spans="1:16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</row>
    <row r="13" spans="1:16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60" x14ac:dyDescent="0.25">
      <c r="A14" s="3" t="s">
        <v>37</v>
      </c>
      <c r="B14" s="7" t="s">
        <v>38</v>
      </c>
      <c r="C14" s="3" t="s">
        <v>39</v>
      </c>
      <c r="D14" s="3" t="s">
        <v>21</v>
      </c>
      <c r="E14" s="3" t="s">
        <v>40</v>
      </c>
      <c r="F14" s="3" t="s">
        <v>41</v>
      </c>
      <c r="G14" s="3" t="s">
        <v>42</v>
      </c>
      <c r="H14" s="3" t="s">
        <v>43</v>
      </c>
      <c r="I14" s="4" t="s">
        <v>44</v>
      </c>
      <c r="J14" s="4" t="s">
        <v>45</v>
      </c>
      <c r="K14" s="4" t="s">
        <v>46</v>
      </c>
      <c r="L14" s="3" t="s">
        <v>1</v>
      </c>
      <c r="M14" s="4" t="s">
        <v>47</v>
      </c>
      <c r="N14" s="4" t="s">
        <v>27</v>
      </c>
      <c r="O14" s="4" t="s">
        <v>28</v>
      </c>
      <c r="P14" s="4" t="s">
        <v>29</v>
      </c>
    </row>
    <row r="15" spans="1:16" ht="15" customHeight="1" x14ac:dyDescent="0.25">
      <c r="A15" s="40">
        <v>1</v>
      </c>
      <c r="B15" s="23" t="s">
        <v>48</v>
      </c>
      <c r="C15" s="41" t="s">
        <v>49</v>
      </c>
      <c r="D15" s="23" t="s">
        <v>9</v>
      </c>
      <c r="E15" s="24" t="s">
        <v>26</v>
      </c>
      <c r="F15" s="24" t="s">
        <v>50</v>
      </c>
      <c r="G15" s="25">
        <v>44247</v>
      </c>
      <c r="H15" s="25">
        <v>44428</v>
      </c>
      <c r="I15" s="26">
        <v>150000</v>
      </c>
      <c r="J15" s="27">
        <v>25</v>
      </c>
      <c r="K15" s="26">
        <v>23866.62</v>
      </c>
      <c r="L15" s="26">
        <v>4305</v>
      </c>
      <c r="M15" s="26">
        <v>4560</v>
      </c>
      <c r="N15" s="23"/>
      <c r="O15" s="26">
        <f t="shared" ref="O15:O22" si="0">+M15+L15+K15+J15</f>
        <v>32756.62</v>
      </c>
      <c r="P15" s="26">
        <f t="shared" ref="P15:P22" si="1">+I15-O15</f>
        <v>117243.38</v>
      </c>
    </row>
    <row r="16" spans="1:16" ht="15.75" customHeight="1" x14ac:dyDescent="0.25">
      <c r="A16" s="40">
        <v>2</v>
      </c>
      <c r="B16" s="23" t="s">
        <v>51</v>
      </c>
      <c r="C16" s="23" t="s">
        <v>33</v>
      </c>
      <c r="D16" s="23" t="s">
        <v>52</v>
      </c>
      <c r="E16" s="29" t="s">
        <v>25</v>
      </c>
      <c r="F16" s="29" t="s">
        <v>50</v>
      </c>
      <c r="G16" s="25">
        <v>44256</v>
      </c>
      <c r="H16" s="25">
        <v>44440</v>
      </c>
      <c r="I16" s="26">
        <v>70000</v>
      </c>
      <c r="J16" s="27">
        <v>25</v>
      </c>
      <c r="K16" s="26">
        <v>5368.48</v>
      </c>
      <c r="L16" s="26">
        <v>2009</v>
      </c>
      <c r="M16" s="26">
        <v>2128</v>
      </c>
      <c r="N16" s="26"/>
      <c r="O16" s="26">
        <f t="shared" si="0"/>
        <v>9530.48</v>
      </c>
      <c r="P16" s="26">
        <f t="shared" si="1"/>
        <v>60469.520000000004</v>
      </c>
    </row>
    <row r="17" spans="1:17" ht="15" customHeight="1" x14ac:dyDescent="0.25">
      <c r="A17" s="40">
        <v>3</v>
      </c>
      <c r="B17" s="23" t="s">
        <v>53</v>
      </c>
      <c r="C17" s="23" t="s">
        <v>3</v>
      </c>
      <c r="D17" s="23" t="s">
        <v>52</v>
      </c>
      <c r="E17" s="24" t="s">
        <v>26</v>
      </c>
      <c r="F17" s="24" t="s">
        <v>50</v>
      </c>
      <c r="G17" s="25">
        <v>44287</v>
      </c>
      <c r="H17" s="25">
        <v>44470</v>
      </c>
      <c r="I17" s="26">
        <v>60000</v>
      </c>
      <c r="J17" s="27">
        <v>25</v>
      </c>
      <c r="K17" s="26">
        <v>3486.68</v>
      </c>
      <c r="L17" s="26">
        <v>1722</v>
      </c>
      <c r="M17" s="26">
        <v>1824</v>
      </c>
      <c r="N17" s="26"/>
      <c r="O17" s="26">
        <f t="shared" si="0"/>
        <v>7057.68</v>
      </c>
      <c r="P17" s="26">
        <f t="shared" si="1"/>
        <v>52942.32</v>
      </c>
    </row>
    <row r="18" spans="1:17" ht="15" customHeight="1" x14ac:dyDescent="0.25">
      <c r="A18" s="40">
        <v>4</v>
      </c>
      <c r="B18" s="23" t="s">
        <v>54</v>
      </c>
      <c r="C18" s="23" t="s">
        <v>3</v>
      </c>
      <c r="D18" s="23" t="s">
        <v>52</v>
      </c>
      <c r="E18" s="24" t="s">
        <v>25</v>
      </c>
      <c r="F18" s="24" t="s">
        <v>50</v>
      </c>
      <c r="G18" s="25">
        <v>44287</v>
      </c>
      <c r="H18" s="25">
        <v>44470</v>
      </c>
      <c r="I18" s="26">
        <v>50000</v>
      </c>
      <c r="J18" s="27">
        <v>25</v>
      </c>
      <c r="K18" s="26">
        <v>1854</v>
      </c>
      <c r="L18" s="26">
        <v>1435</v>
      </c>
      <c r="M18" s="26">
        <v>1520</v>
      </c>
      <c r="N18" s="26"/>
      <c r="O18" s="26">
        <f t="shared" si="0"/>
        <v>4834</v>
      </c>
      <c r="P18" s="26">
        <f t="shared" si="1"/>
        <v>45166</v>
      </c>
    </row>
    <row r="19" spans="1:17" ht="14.25" customHeight="1" x14ac:dyDescent="0.25">
      <c r="A19" s="42">
        <v>5</v>
      </c>
      <c r="B19" s="43" t="s">
        <v>55</v>
      </c>
      <c r="C19" s="30" t="s">
        <v>3</v>
      </c>
      <c r="D19" s="30" t="s">
        <v>52</v>
      </c>
      <c r="E19" s="31" t="s">
        <v>25</v>
      </c>
      <c r="F19" s="31" t="s">
        <v>50</v>
      </c>
      <c r="G19" s="32">
        <v>44262</v>
      </c>
      <c r="H19" s="32">
        <v>44446</v>
      </c>
      <c r="I19" s="33">
        <v>60000</v>
      </c>
      <c r="J19" s="34">
        <v>25</v>
      </c>
      <c r="K19" s="33">
        <v>3486.68</v>
      </c>
      <c r="L19" s="33">
        <v>1722</v>
      </c>
      <c r="M19" s="33">
        <v>1824</v>
      </c>
      <c r="N19" s="33"/>
      <c r="O19" s="33">
        <f t="shared" si="0"/>
        <v>7057.68</v>
      </c>
      <c r="P19" s="33">
        <f t="shared" si="1"/>
        <v>52942.32</v>
      </c>
    </row>
    <row r="20" spans="1:17" ht="15" customHeight="1" x14ac:dyDescent="0.25">
      <c r="A20" s="40">
        <v>6</v>
      </c>
      <c r="B20" s="23" t="s">
        <v>56</v>
      </c>
      <c r="C20" s="23" t="s">
        <v>4</v>
      </c>
      <c r="D20" s="23" t="s">
        <v>13</v>
      </c>
      <c r="E20" s="24" t="s">
        <v>25</v>
      </c>
      <c r="F20" s="24" t="s">
        <v>50</v>
      </c>
      <c r="G20" s="25">
        <v>44287</v>
      </c>
      <c r="H20" s="25">
        <v>44470</v>
      </c>
      <c r="I20" s="26">
        <v>60000</v>
      </c>
      <c r="J20" s="27">
        <v>25</v>
      </c>
      <c r="K20" s="26">
        <v>3486.68</v>
      </c>
      <c r="L20" s="26">
        <v>1722</v>
      </c>
      <c r="M20" s="26">
        <v>1824</v>
      </c>
      <c r="N20" s="23"/>
      <c r="O20" s="26">
        <f t="shared" si="0"/>
        <v>7057.68</v>
      </c>
      <c r="P20" s="26">
        <f t="shared" si="1"/>
        <v>52942.32</v>
      </c>
    </row>
    <row r="21" spans="1:17" ht="15" customHeight="1" x14ac:dyDescent="0.25">
      <c r="A21" s="40">
        <v>7</v>
      </c>
      <c r="B21" s="23" t="s">
        <v>57</v>
      </c>
      <c r="C21" s="23" t="s">
        <v>4</v>
      </c>
      <c r="D21" s="23" t="s">
        <v>13</v>
      </c>
      <c r="E21" s="24" t="s">
        <v>26</v>
      </c>
      <c r="F21" s="24" t="s">
        <v>50</v>
      </c>
      <c r="G21" s="25">
        <v>44256</v>
      </c>
      <c r="H21" s="25">
        <v>44440</v>
      </c>
      <c r="I21" s="26">
        <v>60000</v>
      </c>
      <c r="J21" s="36">
        <v>25</v>
      </c>
      <c r="K21" s="35">
        <v>3486.68</v>
      </c>
      <c r="L21" s="35">
        <v>1722</v>
      </c>
      <c r="M21" s="35">
        <v>1824</v>
      </c>
      <c r="N21" s="35"/>
      <c r="O21" s="26">
        <f t="shared" si="0"/>
        <v>7057.68</v>
      </c>
      <c r="P21" s="26">
        <f t="shared" si="1"/>
        <v>52942.32</v>
      </c>
    </row>
    <row r="22" spans="1:17" ht="15" customHeight="1" x14ac:dyDescent="0.25">
      <c r="A22" s="40">
        <v>8</v>
      </c>
      <c r="B22" s="23" t="s">
        <v>58</v>
      </c>
      <c r="C22" s="23" t="s">
        <v>156</v>
      </c>
      <c r="D22" s="23" t="s">
        <v>13</v>
      </c>
      <c r="E22" s="24" t="s">
        <v>25</v>
      </c>
      <c r="F22" s="24" t="s">
        <v>50</v>
      </c>
      <c r="G22" s="25">
        <v>44256</v>
      </c>
      <c r="H22" s="25">
        <v>44440</v>
      </c>
      <c r="I22" s="26">
        <v>60000</v>
      </c>
      <c r="J22" s="36">
        <v>25</v>
      </c>
      <c r="K22" s="35">
        <v>3486.68</v>
      </c>
      <c r="L22" s="35">
        <v>1722</v>
      </c>
      <c r="M22" s="35">
        <v>1824</v>
      </c>
      <c r="N22" s="35"/>
      <c r="O22" s="26">
        <f t="shared" si="0"/>
        <v>7057.68</v>
      </c>
      <c r="P22" s="26">
        <f t="shared" si="1"/>
        <v>52942.32</v>
      </c>
    </row>
    <row r="23" spans="1:17" ht="15" customHeight="1" x14ac:dyDescent="0.25">
      <c r="A23" s="40">
        <v>9</v>
      </c>
      <c r="B23" s="23" t="s">
        <v>157</v>
      </c>
      <c r="C23" s="23" t="s">
        <v>156</v>
      </c>
      <c r="D23" s="23" t="s">
        <v>13</v>
      </c>
      <c r="E23" s="24" t="s">
        <v>26</v>
      </c>
      <c r="F23" s="24" t="s">
        <v>50</v>
      </c>
      <c r="G23" s="25">
        <v>44348</v>
      </c>
      <c r="H23" s="25">
        <v>44531</v>
      </c>
      <c r="I23" s="26">
        <v>85000</v>
      </c>
      <c r="J23" s="36">
        <v>25</v>
      </c>
      <c r="K23" s="35">
        <v>8576.99</v>
      </c>
      <c r="L23" s="35">
        <v>2439.5</v>
      </c>
      <c r="M23" s="35">
        <v>2584</v>
      </c>
      <c r="N23" s="35"/>
      <c r="O23" s="26">
        <v>13625.49</v>
      </c>
      <c r="P23" s="26">
        <v>71374.509999999995</v>
      </c>
    </row>
    <row r="24" spans="1:17" x14ac:dyDescent="0.25">
      <c r="A24" s="40">
        <v>10</v>
      </c>
      <c r="B24" s="23" t="s">
        <v>59</v>
      </c>
      <c r="C24" s="23" t="s">
        <v>4</v>
      </c>
      <c r="D24" s="23" t="s">
        <v>13</v>
      </c>
      <c r="E24" s="24" t="s">
        <v>25</v>
      </c>
      <c r="F24" s="24" t="s">
        <v>50</v>
      </c>
      <c r="G24" s="25">
        <v>44287</v>
      </c>
      <c r="H24" s="25">
        <v>44470</v>
      </c>
      <c r="I24" s="26">
        <v>60000</v>
      </c>
      <c r="J24" s="27">
        <v>25</v>
      </c>
      <c r="K24" s="26">
        <v>3486.68</v>
      </c>
      <c r="L24" s="26">
        <v>1722</v>
      </c>
      <c r="M24" s="26">
        <v>1824</v>
      </c>
      <c r="N24" s="26"/>
      <c r="O24" s="26">
        <f t="shared" ref="O24:O87" si="2">+M24+L24+K24+J24</f>
        <v>7057.68</v>
      </c>
      <c r="P24" s="26">
        <f t="shared" ref="P24:P87" si="3">+I24-O24</f>
        <v>52942.32</v>
      </c>
    </row>
    <row r="25" spans="1:17" x14ac:dyDescent="0.25">
      <c r="A25" s="40">
        <v>11</v>
      </c>
      <c r="B25" s="23" t="s">
        <v>60</v>
      </c>
      <c r="C25" s="23" t="s">
        <v>61</v>
      </c>
      <c r="D25" s="23" t="s">
        <v>13</v>
      </c>
      <c r="E25" s="24" t="s">
        <v>26</v>
      </c>
      <c r="F25" s="24" t="s">
        <v>50</v>
      </c>
      <c r="G25" s="25">
        <v>44262</v>
      </c>
      <c r="H25" s="25">
        <v>44446</v>
      </c>
      <c r="I25" s="26">
        <v>35000</v>
      </c>
      <c r="J25" s="27">
        <v>25</v>
      </c>
      <c r="K25" s="28">
        <v>0</v>
      </c>
      <c r="L25" s="26">
        <v>1004.5</v>
      </c>
      <c r="M25" s="26">
        <v>1064</v>
      </c>
      <c r="N25" s="23"/>
      <c r="O25" s="26">
        <f t="shared" si="2"/>
        <v>2093.5</v>
      </c>
      <c r="P25" s="26">
        <f t="shared" si="3"/>
        <v>32906.5</v>
      </c>
    </row>
    <row r="26" spans="1:17" x14ac:dyDescent="0.25">
      <c r="A26" s="40">
        <v>12</v>
      </c>
      <c r="B26" s="23" t="s">
        <v>62</v>
      </c>
      <c r="C26" s="23" t="s">
        <v>32</v>
      </c>
      <c r="D26" s="23" t="s">
        <v>63</v>
      </c>
      <c r="E26" s="24" t="s">
        <v>26</v>
      </c>
      <c r="F26" s="24" t="s">
        <v>50</v>
      </c>
      <c r="G26" s="25">
        <v>44287</v>
      </c>
      <c r="H26" s="25">
        <v>44470</v>
      </c>
      <c r="I26" s="26">
        <v>135000</v>
      </c>
      <c r="J26" s="27">
        <v>25</v>
      </c>
      <c r="K26" s="26">
        <v>20338.240000000002</v>
      </c>
      <c r="L26" s="26">
        <v>3874.5</v>
      </c>
      <c r="M26" s="26">
        <v>4104</v>
      </c>
      <c r="N26" s="23"/>
      <c r="O26" s="26">
        <f t="shared" si="2"/>
        <v>28341.74</v>
      </c>
      <c r="P26" s="26">
        <f t="shared" si="3"/>
        <v>106658.26</v>
      </c>
    </row>
    <row r="27" spans="1:17" x14ac:dyDescent="0.25">
      <c r="A27" s="40">
        <v>13</v>
      </c>
      <c r="B27" s="23" t="s">
        <v>64</v>
      </c>
      <c r="C27" s="23" t="s">
        <v>17</v>
      </c>
      <c r="D27" s="23" t="s">
        <v>63</v>
      </c>
      <c r="E27" s="24" t="s">
        <v>26</v>
      </c>
      <c r="F27" s="24" t="s">
        <v>50</v>
      </c>
      <c r="G27" s="25">
        <v>44256</v>
      </c>
      <c r="H27" s="25">
        <v>44440</v>
      </c>
      <c r="I27" s="26">
        <v>60000</v>
      </c>
      <c r="J27" s="27">
        <v>25</v>
      </c>
      <c r="K27" s="26">
        <v>3486.68</v>
      </c>
      <c r="L27" s="26">
        <v>1722</v>
      </c>
      <c r="M27" s="26">
        <v>1824</v>
      </c>
      <c r="N27" s="26"/>
      <c r="O27" s="26">
        <f t="shared" si="2"/>
        <v>7057.68</v>
      </c>
      <c r="P27" s="26">
        <f t="shared" si="3"/>
        <v>52942.32</v>
      </c>
      <c r="Q27" s="12"/>
    </row>
    <row r="28" spans="1:17" x14ac:dyDescent="0.25">
      <c r="A28" s="40">
        <v>14</v>
      </c>
      <c r="B28" s="23" t="s">
        <v>65</v>
      </c>
      <c r="C28" s="23" t="s">
        <v>34</v>
      </c>
      <c r="D28" s="44" t="s">
        <v>7</v>
      </c>
      <c r="E28" s="24" t="s">
        <v>26</v>
      </c>
      <c r="F28" s="24" t="s">
        <v>50</v>
      </c>
      <c r="G28" s="25">
        <v>44287</v>
      </c>
      <c r="H28" s="25">
        <v>44470</v>
      </c>
      <c r="I28" s="26">
        <v>60000</v>
      </c>
      <c r="J28" s="27">
        <v>25</v>
      </c>
      <c r="K28" s="26">
        <v>3486.68</v>
      </c>
      <c r="L28" s="26">
        <v>1722</v>
      </c>
      <c r="M28" s="26">
        <v>1824</v>
      </c>
      <c r="N28" s="26"/>
      <c r="O28" s="26">
        <f t="shared" si="2"/>
        <v>7057.68</v>
      </c>
      <c r="P28" s="26">
        <f t="shared" si="3"/>
        <v>52942.32</v>
      </c>
      <c r="Q28" s="12"/>
    </row>
    <row r="29" spans="1:17" x14ac:dyDescent="0.25">
      <c r="A29" s="40">
        <v>15</v>
      </c>
      <c r="B29" s="23" t="s">
        <v>66</v>
      </c>
      <c r="C29" s="23" t="s">
        <v>34</v>
      </c>
      <c r="D29" s="44" t="s">
        <v>7</v>
      </c>
      <c r="E29" s="24" t="s">
        <v>26</v>
      </c>
      <c r="F29" s="24" t="s">
        <v>50</v>
      </c>
      <c r="G29" s="25">
        <v>44287</v>
      </c>
      <c r="H29" s="25">
        <v>44470</v>
      </c>
      <c r="I29" s="35">
        <v>95000</v>
      </c>
      <c r="J29" s="36">
        <v>25</v>
      </c>
      <c r="K29" s="35">
        <v>10929.24</v>
      </c>
      <c r="L29" s="35">
        <v>2726.5</v>
      </c>
      <c r="M29" s="35">
        <v>2888</v>
      </c>
      <c r="N29" s="35"/>
      <c r="O29" s="26">
        <f t="shared" si="2"/>
        <v>16568.739999999998</v>
      </c>
      <c r="P29" s="26">
        <f t="shared" si="3"/>
        <v>78431.260000000009</v>
      </c>
      <c r="Q29" s="12"/>
    </row>
    <row r="30" spans="1:17" x14ac:dyDescent="0.25">
      <c r="A30" s="40">
        <v>16</v>
      </c>
      <c r="B30" s="23" t="s">
        <v>67</v>
      </c>
      <c r="C30" s="23" t="s">
        <v>34</v>
      </c>
      <c r="D30" s="23" t="s">
        <v>14</v>
      </c>
      <c r="E30" s="24" t="s">
        <v>25</v>
      </c>
      <c r="F30" s="24" t="s">
        <v>50</v>
      </c>
      <c r="G30" s="25">
        <v>44256</v>
      </c>
      <c r="H30" s="25">
        <v>44440</v>
      </c>
      <c r="I30" s="26">
        <v>60000</v>
      </c>
      <c r="J30" s="27">
        <v>25</v>
      </c>
      <c r="K30" s="26">
        <v>3486.68</v>
      </c>
      <c r="L30" s="26">
        <v>1722</v>
      </c>
      <c r="M30" s="26">
        <v>1824</v>
      </c>
      <c r="N30" s="26"/>
      <c r="O30" s="26">
        <f t="shared" si="2"/>
        <v>7057.68</v>
      </c>
      <c r="P30" s="26">
        <f t="shared" si="3"/>
        <v>52942.32</v>
      </c>
      <c r="Q30" s="12"/>
    </row>
    <row r="31" spans="1:17" x14ac:dyDescent="0.25">
      <c r="A31" s="40">
        <v>17</v>
      </c>
      <c r="B31" s="23" t="s">
        <v>68</v>
      </c>
      <c r="C31" s="23" t="s">
        <v>34</v>
      </c>
      <c r="D31" s="23" t="s">
        <v>14</v>
      </c>
      <c r="E31" s="24" t="s">
        <v>25</v>
      </c>
      <c r="F31" s="24" t="s">
        <v>50</v>
      </c>
      <c r="G31" s="25">
        <v>44256</v>
      </c>
      <c r="H31" s="25">
        <v>44440</v>
      </c>
      <c r="I31" s="26">
        <v>60000</v>
      </c>
      <c r="J31" s="27">
        <v>25</v>
      </c>
      <c r="K31" s="26">
        <v>3486.68</v>
      </c>
      <c r="L31" s="26">
        <v>1722</v>
      </c>
      <c r="M31" s="26">
        <v>1824</v>
      </c>
      <c r="N31" s="26"/>
      <c r="O31" s="26">
        <f t="shared" si="2"/>
        <v>7057.68</v>
      </c>
      <c r="P31" s="26">
        <f t="shared" si="3"/>
        <v>52942.32</v>
      </c>
      <c r="Q31" s="12"/>
    </row>
    <row r="32" spans="1:17" x14ac:dyDescent="0.25">
      <c r="A32" s="40">
        <v>18</v>
      </c>
      <c r="B32" s="23" t="s">
        <v>69</v>
      </c>
      <c r="C32" s="23" t="s">
        <v>2</v>
      </c>
      <c r="D32" s="23" t="s">
        <v>70</v>
      </c>
      <c r="E32" s="24" t="s">
        <v>26</v>
      </c>
      <c r="F32" s="24" t="s">
        <v>50</v>
      </c>
      <c r="G32" s="25">
        <v>44256</v>
      </c>
      <c r="H32" s="25">
        <v>44440</v>
      </c>
      <c r="I32" s="26">
        <v>60000</v>
      </c>
      <c r="J32" s="27">
        <v>25</v>
      </c>
      <c r="K32" s="26">
        <v>3486.68</v>
      </c>
      <c r="L32" s="26">
        <v>1722</v>
      </c>
      <c r="M32" s="26">
        <v>1824</v>
      </c>
      <c r="N32" s="23"/>
      <c r="O32" s="26">
        <f t="shared" si="2"/>
        <v>7057.68</v>
      </c>
      <c r="P32" s="26">
        <f t="shared" si="3"/>
        <v>52942.32</v>
      </c>
      <c r="Q32" s="12"/>
    </row>
    <row r="33" spans="1:17" x14ac:dyDescent="0.25">
      <c r="A33" s="40">
        <v>19</v>
      </c>
      <c r="B33" s="23" t="s">
        <v>71</v>
      </c>
      <c r="C33" s="23" t="s">
        <v>15</v>
      </c>
      <c r="D33" s="23" t="s">
        <v>158</v>
      </c>
      <c r="E33" s="24" t="s">
        <v>25</v>
      </c>
      <c r="F33" s="24" t="s">
        <v>50</v>
      </c>
      <c r="G33" s="25">
        <v>44254</v>
      </c>
      <c r="H33" s="25">
        <v>44435</v>
      </c>
      <c r="I33" s="26">
        <v>95000</v>
      </c>
      <c r="J33" s="36">
        <v>25</v>
      </c>
      <c r="K33" s="35">
        <v>10929.24</v>
      </c>
      <c r="L33" s="35">
        <v>2726.5</v>
      </c>
      <c r="M33" s="35">
        <v>2888</v>
      </c>
      <c r="N33" s="35"/>
      <c r="O33" s="26">
        <f t="shared" si="2"/>
        <v>16568.739999999998</v>
      </c>
      <c r="P33" s="26">
        <f t="shared" si="3"/>
        <v>78431.260000000009</v>
      </c>
      <c r="Q33" s="12"/>
    </row>
    <row r="34" spans="1:17" x14ac:dyDescent="0.25">
      <c r="A34" s="40">
        <v>20</v>
      </c>
      <c r="B34" s="23" t="s">
        <v>72</v>
      </c>
      <c r="C34" s="23" t="s">
        <v>73</v>
      </c>
      <c r="D34" s="23" t="s">
        <v>158</v>
      </c>
      <c r="E34" s="24" t="s">
        <v>25</v>
      </c>
      <c r="F34" s="24" t="s">
        <v>50</v>
      </c>
      <c r="G34" s="25">
        <v>44287</v>
      </c>
      <c r="H34" s="25">
        <v>44470</v>
      </c>
      <c r="I34" s="26">
        <v>60000</v>
      </c>
      <c r="J34" s="27">
        <v>25</v>
      </c>
      <c r="K34" s="26">
        <v>3486.68</v>
      </c>
      <c r="L34" s="26">
        <v>1722</v>
      </c>
      <c r="M34" s="26">
        <v>1824</v>
      </c>
      <c r="N34" s="26"/>
      <c r="O34" s="26">
        <f t="shared" si="2"/>
        <v>7057.68</v>
      </c>
      <c r="P34" s="26">
        <f t="shared" si="3"/>
        <v>52942.32</v>
      </c>
      <c r="Q34" s="12"/>
    </row>
    <row r="35" spans="1:17" x14ac:dyDescent="0.25">
      <c r="A35" s="40">
        <v>21</v>
      </c>
      <c r="B35" s="23" t="s">
        <v>74</v>
      </c>
      <c r="C35" s="23" t="s">
        <v>36</v>
      </c>
      <c r="D35" s="23" t="s">
        <v>158</v>
      </c>
      <c r="E35" s="24" t="s">
        <v>26</v>
      </c>
      <c r="F35" s="24" t="s">
        <v>50</v>
      </c>
      <c r="G35" s="25">
        <v>44287</v>
      </c>
      <c r="H35" s="25">
        <v>44470</v>
      </c>
      <c r="I35" s="26">
        <v>40000</v>
      </c>
      <c r="J35" s="27">
        <v>25</v>
      </c>
      <c r="K35" s="26">
        <v>442.65</v>
      </c>
      <c r="L35" s="26">
        <v>1148</v>
      </c>
      <c r="M35" s="26">
        <v>1216</v>
      </c>
      <c r="N35" s="23"/>
      <c r="O35" s="26">
        <f t="shared" si="2"/>
        <v>2831.65</v>
      </c>
      <c r="P35" s="26">
        <f t="shared" si="3"/>
        <v>37168.35</v>
      </c>
      <c r="Q35" s="12"/>
    </row>
    <row r="36" spans="1:17" x14ac:dyDescent="0.25">
      <c r="A36" s="40">
        <v>22</v>
      </c>
      <c r="B36" s="23" t="s">
        <v>75</v>
      </c>
      <c r="C36" s="23" t="s">
        <v>36</v>
      </c>
      <c r="D36" s="23" t="s">
        <v>158</v>
      </c>
      <c r="E36" s="24" t="s">
        <v>26</v>
      </c>
      <c r="F36" s="24" t="s">
        <v>50</v>
      </c>
      <c r="G36" s="25">
        <v>44259</v>
      </c>
      <c r="H36" s="25">
        <v>44443</v>
      </c>
      <c r="I36" s="26">
        <v>40000</v>
      </c>
      <c r="J36" s="36">
        <v>25</v>
      </c>
      <c r="K36" s="37">
        <v>442.65</v>
      </c>
      <c r="L36" s="35">
        <v>1148</v>
      </c>
      <c r="M36" s="35">
        <v>1216</v>
      </c>
      <c r="N36" s="35"/>
      <c r="O36" s="26">
        <f t="shared" si="2"/>
        <v>2831.65</v>
      </c>
      <c r="P36" s="26">
        <f t="shared" si="3"/>
        <v>37168.35</v>
      </c>
      <c r="Q36" s="12"/>
    </row>
    <row r="37" spans="1:17" x14ac:dyDescent="0.25">
      <c r="A37" s="40">
        <v>23</v>
      </c>
      <c r="B37" s="23" t="s">
        <v>76</v>
      </c>
      <c r="C37" s="23" t="s">
        <v>36</v>
      </c>
      <c r="D37" s="23" t="s">
        <v>158</v>
      </c>
      <c r="E37" s="24" t="s">
        <v>26</v>
      </c>
      <c r="F37" s="24" t="s">
        <v>50</v>
      </c>
      <c r="G37" s="25">
        <v>44287</v>
      </c>
      <c r="H37" s="25">
        <v>44470</v>
      </c>
      <c r="I37" s="26">
        <v>40000</v>
      </c>
      <c r="J37" s="27">
        <v>25</v>
      </c>
      <c r="K37" s="26">
        <v>442.65</v>
      </c>
      <c r="L37" s="26">
        <v>1148</v>
      </c>
      <c r="M37" s="26">
        <v>1216</v>
      </c>
      <c r="N37" s="26"/>
      <c r="O37" s="26">
        <f t="shared" si="2"/>
        <v>2831.65</v>
      </c>
      <c r="P37" s="26">
        <f t="shared" si="3"/>
        <v>37168.35</v>
      </c>
      <c r="Q37" s="12"/>
    </row>
    <row r="38" spans="1:17" x14ac:dyDescent="0.25">
      <c r="A38" s="40">
        <v>24</v>
      </c>
      <c r="B38" s="23" t="s">
        <v>77</v>
      </c>
      <c r="C38" s="23" t="s">
        <v>33</v>
      </c>
      <c r="D38" s="23" t="s">
        <v>10</v>
      </c>
      <c r="E38" s="24" t="s">
        <v>25</v>
      </c>
      <c r="F38" s="24" t="s">
        <v>50</v>
      </c>
      <c r="G38" s="25">
        <v>44256</v>
      </c>
      <c r="H38" s="25">
        <v>44440</v>
      </c>
      <c r="I38" s="26">
        <v>75000</v>
      </c>
      <c r="J38" s="36">
        <v>25</v>
      </c>
      <c r="K38" s="45">
        <v>6071.35</v>
      </c>
      <c r="L38" s="35">
        <v>2152.5</v>
      </c>
      <c r="M38" s="35">
        <v>2280</v>
      </c>
      <c r="N38" s="35">
        <v>1190.1199999999999</v>
      </c>
      <c r="O38" s="26">
        <f t="shared" si="2"/>
        <v>10528.85</v>
      </c>
      <c r="P38" s="26">
        <f t="shared" si="3"/>
        <v>64471.15</v>
      </c>
      <c r="Q38" s="12"/>
    </row>
    <row r="39" spans="1:17" x14ac:dyDescent="0.25">
      <c r="A39" s="40">
        <v>25</v>
      </c>
      <c r="B39" s="30" t="s">
        <v>78</v>
      </c>
      <c r="C39" s="30" t="s">
        <v>34</v>
      </c>
      <c r="D39" s="30" t="s">
        <v>8</v>
      </c>
      <c r="E39" s="31" t="s">
        <v>25</v>
      </c>
      <c r="F39" s="31" t="s">
        <v>50</v>
      </c>
      <c r="G39" s="32">
        <v>44262</v>
      </c>
      <c r="H39" s="32">
        <v>44446</v>
      </c>
      <c r="I39" s="33">
        <v>60000</v>
      </c>
      <c r="J39" s="34">
        <v>25</v>
      </c>
      <c r="K39" s="33">
        <v>3486.68</v>
      </c>
      <c r="L39" s="33">
        <v>1722</v>
      </c>
      <c r="M39" s="33">
        <v>1824</v>
      </c>
      <c r="N39" s="33"/>
      <c r="O39" s="33">
        <f t="shared" si="2"/>
        <v>7057.68</v>
      </c>
      <c r="P39" s="33">
        <f t="shared" si="3"/>
        <v>52942.32</v>
      </c>
      <c r="Q39" s="12"/>
    </row>
    <row r="40" spans="1:17" x14ac:dyDescent="0.25">
      <c r="A40" s="40">
        <v>26</v>
      </c>
      <c r="B40" s="23" t="s">
        <v>79</v>
      </c>
      <c r="C40" s="23" t="s">
        <v>33</v>
      </c>
      <c r="D40" s="23" t="s">
        <v>18</v>
      </c>
      <c r="E40" s="24" t="s">
        <v>25</v>
      </c>
      <c r="F40" s="24" t="s">
        <v>50</v>
      </c>
      <c r="G40" s="25">
        <v>44228</v>
      </c>
      <c r="H40" s="25">
        <v>44409</v>
      </c>
      <c r="I40" s="26">
        <v>70000</v>
      </c>
      <c r="J40" s="27">
        <v>25</v>
      </c>
      <c r="K40" s="26">
        <v>5368.48</v>
      </c>
      <c r="L40" s="26">
        <v>2009</v>
      </c>
      <c r="M40" s="26">
        <v>2128</v>
      </c>
      <c r="N40" s="23"/>
      <c r="O40" s="26">
        <f t="shared" si="2"/>
        <v>9530.48</v>
      </c>
      <c r="P40" s="26">
        <f t="shared" si="3"/>
        <v>60469.520000000004</v>
      </c>
      <c r="Q40" s="12"/>
    </row>
    <row r="41" spans="1:17" x14ac:dyDescent="0.25">
      <c r="A41" s="40">
        <v>27</v>
      </c>
      <c r="B41" s="23" t="s">
        <v>80</v>
      </c>
      <c r="C41" s="23" t="s">
        <v>34</v>
      </c>
      <c r="D41" s="23" t="s">
        <v>18</v>
      </c>
      <c r="E41" s="24" t="s">
        <v>25</v>
      </c>
      <c r="F41" s="24" t="s">
        <v>50</v>
      </c>
      <c r="G41" s="25">
        <v>44256</v>
      </c>
      <c r="H41" s="25">
        <v>44440</v>
      </c>
      <c r="I41" s="26">
        <v>60000</v>
      </c>
      <c r="J41" s="27">
        <v>25</v>
      </c>
      <c r="K41" s="26">
        <v>3486.68</v>
      </c>
      <c r="L41" s="26">
        <v>1722</v>
      </c>
      <c r="M41" s="26">
        <v>1824</v>
      </c>
      <c r="N41" s="26"/>
      <c r="O41" s="26">
        <f t="shared" si="2"/>
        <v>7057.68</v>
      </c>
      <c r="P41" s="26">
        <f t="shared" si="3"/>
        <v>52942.32</v>
      </c>
      <c r="Q41" s="12"/>
    </row>
    <row r="42" spans="1:17" x14ac:dyDescent="0.25">
      <c r="A42" s="40">
        <v>28</v>
      </c>
      <c r="B42" s="23" t="s">
        <v>81</v>
      </c>
      <c r="C42" s="23" t="s">
        <v>32</v>
      </c>
      <c r="D42" s="23" t="s">
        <v>6</v>
      </c>
      <c r="E42" s="24" t="s">
        <v>26</v>
      </c>
      <c r="F42" s="24" t="s">
        <v>50</v>
      </c>
      <c r="G42" s="25">
        <v>44262</v>
      </c>
      <c r="H42" s="25">
        <v>44446</v>
      </c>
      <c r="I42" s="26">
        <v>95000</v>
      </c>
      <c r="J42" s="27">
        <v>25</v>
      </c>
      <c r="K42" s="26">
        <v>10929.24</v>
      </c>
      <c r="L42" s="26">
        <v>2726.5</v>
      </c>
      <c r="M42" s="26">
        <v>2888</v>
      </c>
      <c r="N42" s="26"/>
      <c r="O42" s="26">
        <f t="shared" si="2"/>
        <v>16568.739999999998</v>
      </c>
      <c r="P42" s="26">
        <f t="shared" si="3"/>
        <v>78431.260000000009</v>
      </c>
      <c r="Q42" s="12"/>
    </row>
    <row r="43" spans="1:17" x14ac:dyDescent="0.25">
      <c r="A43" s="40">
        <v>29</v>
      </c>
      <c r="B43" s="23" t="s">
        <v>82</v>
      </c>
      <c r="C43" s="23" t="s">
        <v>33</v>
      </c>
      <c r="D43" s="23" t="s">
        <v>6</v>
      </c>
      <c r="E43" s="24" t="s">
        <v>26</v>
      </c>
      <c r="F43" s="24" t="s">
        <v>50</v>
      </c>
      <c r="G43" s="25">
        <v>44264</v>
      </c>
      <c r="H43" s="25">
        <v>44448</v>
      </c>
      <c r="I43" s="26">
        <v>75000</v>
      </c>
      <c r="J43" s="27">
        <v>25</v>
      </c>
      <c r="K43" s="26">
        <v>6309.38</v>
      </c>
      <c r="L43" s="26">
        <v>2152.5</v>
      </c>
      <c r="M43" s="26">
        <v>2280</v>
      </c>
      <c r="N43" s="23"/>
      <c r="O43" s="26">
        <f t="shared" si="2"/>
        <v>10766.880000000001</v>
      </c>
      <c r="P43" s="26">
        <f t="shared" si="3"/>
        <v>64233.119999999995</v>
      </c>
      <c r="Q43" s="12"/>
    </row>
    <row r="44" spans="1:17" x14ac:dyDescent="0.25">
      <c r="A44" s="40">
        <v>30</v>
      </c>
      <c r="B44" s="23" t="s">
        <v>83</v>
      </c>
      <c r="C44" s="23" t="s">
        <v>5</v>
      </c>
      <c r="D44" s="23" t="s">
        <v>16</v>
      </c>
      <c r="E44" s="24" t="s">
        <v>26</v>
      </c>
      <c r="F44" s="24" t="s">
        <v>50</v>
      </c>
      <c r="G44" s="25">
        <v>44256</v>
      </c>
      <c r="H44" s="25">
        <v>44440</v>
      </c>
      <c r="I44" s="26">
        <v>40000</v>
      </c>
      <c r="J44" s="27">
        <v>25</v>
      </c>
      <c r="K44" s="23">
        <v>442.65</v>
      </c>
      <c r="L44" s="26">
        <v>1148</v>
      </c>
      <c r="M44" s="26">
        <v>1216</v>
      </c>
      <c r="N44" s="26"/>
      <c r="O44" s="26">
        <f t="shared" si="2"/>
        <v>2831.65</v>
      </c>
      <c r="P44" s="26">
        <f t="shared" si="3"/>
        <v>37168.35</v>
      </c>
      <c r="Q44" s="12"/>
    </row>
    <row r="45" spans="1:17" x14ac:dyDescent="0.25">
      <c r="A45" s="40">
        <v>31</v>
      </c>
      <c r="B45" s="23" t="s">
        <v>84</v>
      </c>
      <c r="C45" s="23" t="s">
        <v>32</v>
      </c>
      <c r="D45" s="23" t="s">
        <v>85</v>
      </c>
      <c r="E45" s="24" t="s">
        <v>26</v>
      </c>
      <c r="F45" s="24" t="s">
        <v>50</v>
      </c>
      <c r="G45" s="25">
        <v>44256</v>
      </c>
      <c r="H45" s="25">
        <v>44440</v>
      </c>
      <c r="I45" s="26">
        <v>95000</v>
      </c>
      <c r="J45" s="27">
        <v>25</v>
      </c>
      <c r="K45" s="26">
        <v>10929.24</v>
      </c>
      <c r="L45" s="26">
        <v>2726.5</v>
      </c>
      <c r="M45" s="26">
        <v>2888</v>
      </c>
      <c r="N45" s="26"/>
      <c r="O45" s="26">
        <f t="shared" si="2"/>
        <v>16568.739999999998</v>
      </c>
      <c r="P45" s="26">
        <f t="shared" si="3"/>
        <v>78431.260000000009</v>
      </c>
      <c r="Q45" s="12"/>
    </row>
    <row r="46" spans="1:17" x14ac:dyDescent="0.25">
      <c r="A46" s="40">
        <v>32</v>
      </c>
      <c r="B46" s="23" t="s">
        <v>86</v>
      </c>
      <c r="C46" s="23" t="s">
        <v>4</v>
      </c>
      <c r="D46" s="23" t="s">
        <v>85</v>
      </c>
      <c r="E46" s="24" t="s">
        <v>26</v>
      </c>
      <c r="F46" s="24" t="s">
        <v>50</v>
      </c>
      <c r="G46" s="25">
        <v>44287</v>
      </c>
      <c r="H46" s="25">
        <v>44470</v>
      </c>
      <c r="I46" s="26">
        <v>50000</v>
      </c>
      <c r="J46" s="27">
        <v>25</v>
      </c>
      <c r="K46" s="26">
        <v>1854</v>
      </c>
      <c r="L46" s="26">
        <v>1435</v>
      </c>
      <c r="M46" s="26">
        <v>1520</v>
      </c>
      <c r="N46" s="26"/>
      <c r="O46" s="26">
        <f t="shared" si="2"/>
        <v>4834</v>
      </c>
      <c r="P46" s="26">
        <f t="shared" si="3"/>
        <v>45166</v>
      </c>
      <c r="Q46" s="12"/>
    </row>
    <row r="47" spans="1:17" x14ac:dyDescent="0.25">
      <c r="A47" s="40">
        <v>33</v>
      </c>
      <c r="B47" s="23" t="s">
        <v>87</v>
      </c>
      <c r="C47" s="37" t="s">
        <v>4</v>
      </c>
      <c r="D47" s="23" t="s">
        <v>85</v>
      </c>
      <c r="E47" s="24" t="s">
        <v>25</v>
      </c>
      <c r="F47" s="24" t="s">
        <v>50</v>
      </c>
      <c r="G47" s="38">
        <v>44317</v>
      </c>
      <c r="H47" s="38">
        <v>44501</v>
      </c>
      <c r="I47" s="35">
        <v>60000</v>
      </c>
      <c r="J47" s="36">
        <v>25</v>
      </c>
      <c r="K47" s="35">
        <v>3486.68</v>
      </c>
      <c r="L47" s="35">
        <v>1722</v>
      </c>
      <c r="M47" s="35">
        <v>1824</v>
      </c>
      <c r="N47" s="35"/>
      <c r="O47" s="26">
        <f t="shared" si="2"/>
        <v>7057.68</v>
      </c>
      <c r="P47" s="26">
        <f t="shared" si="3"/>
        <v>52942.32</v>
      </c>
      <c r="Q47" s="12"/>
    </row>
    <row r="48" spans="1:17" x14ac:dyDescent="0.25">
      <c r="A48" s="40">
        <v>34</v>
      </c>
      <c r="B48" s="23" t="s">
        <v>88</v>
      </c>
      <c r="C48" s="23" t="s">
        <v>4</v>
      </c>
      <c r="D48" s="23" t="s">
        <v>85</v>
      </c>
      <c r="E48" s="29" t="s">
        <v>25</v>
      </c>
      <c r="F48" s="29" t="s">
        <v>50</v>
      </c>
      <c r="G48" s="25">
        <v>44317</v>
      </c>
      <c r="H48" s="25">
        <v>44501</v>
      </c>
      <c r="I48" s="26">
        <v>60000</v>
      </c>
      <c r="J48" s="27">
        <v>25</v>
      </c>
      <c r="K48" s="26">
        <v>3248.65</v>
      </c>
      <c r="L48" s="26">
        <v>1722</v>
      </c>
      <c r="M48" s="26">
        <v>1824</v>
      </c>
      <c r="N48" s="26">
        <v>1190.1199999999999</v>
      </c>
      <c r="O48" s="26">
        <f t="shared" si="2"/>
        <v>6819.65</v>
      </c>
      <c r="P48" s="26">
        <f t="shared" si="3"/>
        <v>53180.35</v>
      </c>
      <c r="Q48" s="12"/>
    </row>
    <row r="49" spans="1:17" x14ac:dyDescent="0.25">
      <c r="A49" s="40">
        <v>35</v>
      </c>
      <c r="B49" s="23" t="s">
        <v>89</v>
      </c>
      <c r="C49" s="23" t="s">
        <v>24</v>
      </c>
      <c r="D49" s="23" t="s">
        <v>90</v>
      </c>
      <c r="E49" s="24" t="s">
        <v>25</v>
      </c>
      <c r="F49" s="24" t="s">
        <v>50</v>
      </c>
      <c r="G49" s="25">
        <v>44256</v>
      </c>
      <c r="H49" s="25">
        <v>44440</v>
      </c>
      <c r="I49" s="26">
        <v>135000</v>
      </c>
      <c r="J49" s="27">
        <v>25</v>
      </c>
      <c r="K49" s="26">
        <v>20338.240000000002</v>
      </c>
      <c r="L49" s="26">
        <v>3874.5</v>
      </c>
      <c r="M49" s="26">
        <v>4104</v>
      </c>
      <c r="N49" s="26"/>
      <c r="O49" s="26">
        <f t="shared" si="2"/>
        <v>28341.74</v>
      </c>
      <c r="P49" s="26">
        <f t="shared" si="3"/>
        <v>106658.26</v>
      </c>
      <c r="Q49" s="12"/>
    </row>
    <row r="50" spans="1:17" x14ac:dyDescent="0.25">
      <c r="A50" s="40">
        <v>36</v>
      </c>
      <c r="B50" s="23" t="s">
        <v>91</v>
      </c>
      <c r="C50" s="23" t="s">
        <v>24</v>
      </c>
      <c r="D50" s="23" t="s">
        <v>23</v>
      </c>
      <c r="E50" s="24" t="s">
        <v>25</v>
      </c>
      <c r="F50" s="24" t="s">
        <v>50</v>
      </c>
      <c r="G50" s="25">
        <v>44256</v>
      </c>
      <c r="H50" s="25">
        <v>44440</v>
      </c>
      <c r="I50" s="26">
        <v>95000</v>
      </c>
      <c r="J50" s="27">
        <v>25</v>
      </c>
      <c r="K50" s="26">
        <v>10929.24</v>
      </c>
      <c r="L50" s="26">
        <v>2726.5</v>
      </c>
      <c r="M50" s="26">
        <v>2888</v>
      </c>
      <c r="N50" s="23"/>
      <c r="O50" s="26">
        <f t="shared" si="2"/>
        <v>16568.739999999998</v>
      </c>
      <c r="P50" s="26">
        <f t="shared" si="3"/>
        <v>78431.260000000009</v>
      </c>
      <c r="Q50" s="12"/>
    </row>
    <row r="51" spans="1:17" x14ac:dyDescent="0.25">
      <c r="A51" s="40">
        <v>37</v>
      </c>
      <c r="B51" s="23" t="s">
        <v>92</v>
      </c>
      <c r="C51" s="23" t="s">
        <v>33</v>
      </c>
      <c r="D51" s="23" t="s">
        <v>23</v>
      </c>
      <c r="E51" s="24" t="s">
        <v>26</v>
      </c>
      <c r="F51" s="24" t="s">
        <v>50</v>
      </c>
      <c r="G51" s="25">
        <v>44287</v>
      </c>
      <c r="H51" s="25">
        <v>44470</v>
      </c>
      <c r="I51" s="26">
        <v>60000</v>
      </c>
      <c r="J51" s="27">
        <v>25</v>
      </c>
      <c r="K51" s="26">
        <v>3486.68</v>
      </c>
      <c r="L51" s="26">
        <v>1722</v>
      </c>
      <c r="M51" s="26">
        <v>1824</v>
      </c>
      <c r="N51" s="26"/>
      <c r="O51" s="26">
        <f t="shared" si="2"/>
        <v>7057.68</v>
      </c>
      <c r="P51" s="26">
        <f t="shared" si="3"/>
        <v>52942.32</v>
      </c>
      <c r="Q51" s="12"/>
    </row>
    <row r="52" spans="1:17" x14ac:dyDescent="0.25">
      <c r="A52" s="40">
        <v>38</v>
      </c>
      <c r="B52" s="44" t="s">
        <v>93</v>
      </c>
      <c r="C52" s="23" t="s">
        <v>33</v>
      </c>
      <c r="D52" s="23" t="s">
        <v>23</v>
      </c>
      <c r="E52" s="24" t="s">
        <v>26</v>
      </c>
      <c r="F52" s="24" t="s">
        <v>50</v>
      </c>
      <c r="G52" s="25">
        <v>44287</v>
      </c>
      <c r="H52" s="25">
        <v>44470</v>
      </c>
      <c r="I52" s="26">
        <v>60000</v>
      </c>
      <c r="J52" s="27">
        <v>25</v>
      </c>
      <c r="K52" s="26">
        <v>3486.68</v>
      </c>
      <c r="L52" s="26">
        <v>1722</v>
      </c>
      <c r="M52" s="26">
        <v>1824</v>
      </c>
      <c r="N52" s="26"/>
      <c r="O52" s="26">
        <f t="shared" si="2"/>
        <v>7057.68</v>
      </c>
      <c r="P52" s="26">
        <f t="shared" si="3"/>
        <v>52942.32</v>
      </c>
      <c r="Q52" s="12"/>
    </row>
    <row r="53" spans="1:17" x14ac:dyDescent="0.25">
      <c r="A53" s="40">
        <v>39</v>
      </c>
      <c r="B53" s="23" t="s">
        <v>94</v>
      </c>
      <c r="C53" s="23" t="s">
        <v>95</v>
      </c>
      <c r="D53" s="23" t="s">
        <v>23</v>
      </c>
      <c r="E53" s="24" t="s">
        <v>26</v>
      </c>
      <c r="F53" s="24" t="s">
        <v>50</v>
      </c>
      <c r="G53" s="25">
        <v>44287</v>
      </c>
      <c r="H53" s="25">
        <v>44470</v>
      </c>
      <c r="I53" s="26">
        <v>70000</v>
      </c>
      <c r="J53" s="27">
        <v>25</v>
      </c>
      <c r="K53" s="26">
        <v>5368.48</v>
      </c>
      <c r="L53" s="26">
        <v>2009</v>
      </c>
      <c r="M53" s="26">
        <v>2128</v>
      </c>
      <c r="N53" s="23"/>
      <c r="O53" s="26">
        <f t="shared" si="2"/>
        <v>9530.48</v>
      </c>
      <c r="P53" s="26">
        <f t="shared" si="3"/>
        <v>60469.520000000004</v>
      </c>
      <c r="Q53" s="12"/>
    </row>
    <row r="54" spans="1:17" x14ac:dyDescent="0.25">
      <c r="A54" s="40">
        <v>40</v>
      </c>
      <c r="B54" s="23" t="s">
        <v>96</v>
      </c>
      <c r="C54" s="23" t="s">
        <v>33</v>
      </c>
      <c r="D54" s="23" t="s">
        <v>23</v>
      </c>
      <c r="E54" s="24" t="s">
        <v>25</v>
      </c>
      <c r="F54" s="24" t="s">
        <v>50</v>
      </c>
      <c r="G54" s="25">
        <v>44256</v>
      </c>
      <c r="H54" s="25">
        <v>44440</v>
      </c>
      <c r="I54" s="26">
        <v>60000</v>
      </c>
      <c r="J54" s="27">
        <v>25</v>
      </c>
      <c r="K54" s="26">
        <v>3486.68</v>
      </c>
      <c r="L54" s="26">
        <v>1722</v>
      </c>
      <c r="M54" s="26">
        <v>1824</v>
      </c>
      <c r="N54" s="23"/>
      <c r="O54" s="26">
        <f t="shared" si="2"/>
        <v>7057.68</v>
      </c>
      <c r="P54" s="26">
        <f t="shared" si="3"/>
        <v>52942.32</v>
      </c>
      <c r="Q54" s="12"/>
    </row>
    <row r="55" spans="1:17" x14ac:dyDescent="0.25">
      <c r="A55" s="40">
        <v>41</v>
      </c>
      <c r="B55" s="23" t="s">
        <v>97</v>
      </c>
      <c r="C55" s="23" t="s">
        <v>3</v>
      </c>
      <c r="D55" s="23" t="s">
        <v>23</v>
      </c>
      <c r="E55" s="24" t="s">
        <v>25</v>
      </c>
      <c r="F55" s="24" t="s">
        <v>50</v>
      </c>
      <c r="G55" s="25">
        <v>44287</v>
      </c>
      <c r="H55" s="25">
        <v>44470</v>
      </c>
      <c r="I55" s="26">
        <v>40000</v>
      </c>
      <c r="J55" s="27">
        <v>25</v>
      </c>
      <c r="K55" s="26">
        <v>442.65</v>
      </c>
      <c r="L55" s="26">
        <v>1148</v>
      </c>
      <c r="M55" s="26">
        <v>1216</v>
      </c>
      <c r="N55" s="26"/>
      <c r="O55" s="26">
        <f t="shared" si="2"/>
        <v>2831.65</v>
      </c>
      <c r="P55" s="26">
        <f t="shared" si="3"/>
        <v>37168.35</v>
      </c>
      <c r="Q55" s="12"/>
    </row>
    <row r="56" spans="1:17" x14ac:dyDescent="0.25">
      <c r="A56" s="40">
        <v>42</v>
      </c>
      <c r="B56" s="23" t="s">
        <v>159</v>
      </c>
      <c r="C56" s="23" t="s">
        <v>99</v>
      </c>
      <c r="D56" s="23" t="s">
        <v>23</v>
      </c>
      <c r="E56" s="24" t="s">
        <v>26</v>
      </c>
      <c r="F56" s="24" t="s">
        <v>50</v>
      </c>
      <c r="G56" s="25">
        <v>44317</v>
      </c>
      <c r="H56" s="25">
        <v>44470</v>
      </c>
      <c r="I56" s="26">
        <v>40000</v>
      </c>
      <c r="J56" s="27">
        <v>25</v>
      </c>
      <c r="K56" s="26">
        <v>442.65</v>
      </c>
      <c r="L56" s="26">
        <v>1148</v>
      </c>
      <c r="M56" s="26">
        <v>1216</v>
      </c>
      <c r="N56" s="26"/>
      <c r="O56" s="26">
        <f t="shared" si="2"/>
        <v>2831.65</v>
      </c>
      <c r="P56" s="26">
        <f t="shared" si="3"/>
        <v>37168.35</v>
      </c>
      <c r="Q56" s="12"/>
    </row>
    <row r="57" spans="1:17" x14ac:dyDescent="0.25">
      <c r="A57" s="40">
        <v>43</v>
      </c>
      <c r="B57" s="23" t="s">
        <v>160</v>
      </c>
      <c r="C57" s="23" t="s">
        <v>99</v>
      </c>
      <c r="D57" s="23" t="s">
        <v>23</v>
      </c>
      <c r="E57" s="24" t="s">
        <v>25</v>
      </c>
      <c r="F57" s="24" t="s">
        <v>50</v>
      </c>
      <c r="G57" s="25">
        <v>44317</v>
      </c>
      <c r="H57" s="25">
        <v>44470</v>
      </c>
      <c r="I57" s="26">
        <v>40000</v>
      </c>
      <c r="J57" s="27">
        <v>25</v>
      </c>
      <c r="K57" s="26">
        <v>442.65</v>
      </c>
      <c r="L57" s="26">
        <v>1148</v>
      </c>
      <c r="M57" s="26">
        <v>1216</v>
      </c>
      <c r="N57" s="26"/>
      <c r="O57" s="26">
        <f t="shared" si="2"/>
        <v>2831.65</v>
      </c>
      <c r="P57" s="26">
        <f t="shared" si="3"/>
        <v>37168.35</v>
      </c>
      <c r="Q57" s="12"/>
    </row>
    <row r="58" spans="1:17" x14ac:dyDescent="0.25">
      <c r="A58" s="40">
        <v>44</v>
      </c>
      <c r="B58" s="23" t="s">
        <v>98</v>
      </c>
      <c r="C58" s="23" t="s">
        <v>99</v>
      </c>
      <c r="D58" s="23" t="s">
        <v>23</v>
      </c>
      <c r="E58" s="24" t="s">
        <v>25</v>
      </c>
      <c r="F58" s="24" t="s">
        <v>50</v>
      </c>
      <c r="G58" s="39" t="s">
        <v>100</v>
      </c>
      <c r="H58" s="25">
        <v>44440</v>
      </c>
      <c r="I58" s="26">
        <v>40000</v>
      </c>
      <c r="J58" s="27">
        <v>25</v>
      </c>
      <c r="K58" s="26">
        <v>442.65</v>
      </c>
      <c r="L58" s="26">
        <v>1148</v>
      </c>
      <c r="M58" s="26">
        <v>1216</v>
      </c>
      <c r="N58" s="26"/>
      <c r="O58" s="26">
        <f t="shared" si="2"/>
        <v>2831.65</v>
      </c>
      <c r="P58" s="26">
        <f t="shared" si="3"/>
        <v>37168.35</v>
      </c>
      <c r="Q58" s="12"/>
    </row>
    <row r="59" spans="1:17" x14ac:dyDescent="0.25">
      <c r="A59" s="40">
        <v>45</v>
      </c>
      <c r="B59" s="23" t="s">
        <v>101</v>
      </c>
      <c r="C59" s="23" t="s">
        <v>99</v>
      </c>
      <c r="D59" s="23" t="s">
        <v>23</v>
      </c>
      <c r="E59" s="24" t="s">
        <v>25</v>
      </c>
      <c r="F59" s="24" t="s">
        <v>50</v>
      </c>
      <c r="G59" s="25">
        <v>44287</v>
      </c>
      <c r="H59" s="25">
        <v>44470</v>
      </c>
      <c r="I59" s="26">
        <v>40000</v>
      </c>
      <c r="J59" s="27">
        <v>25</v>
      </c>
      <c r="K59" s="23">
        <v>442.65</v>
      </c>
      <c r="L59" s="26">
        <v>1148</v>
      </c>
      <c r="M59" s="26">
        <v>1216</v>
      </c>
      <c r="N59" s="23"/>
      <c r="O59" s="26">
        <f t="shared" si="2"/>
        <v>2831.65</v>
      </c>
      <c r="P59" s="26">
        <f t="shared" si="3"/>
        <v>37168.35</v>
      </c>
      <c r="Q59" s="12"/>
    </row>
    <row r="60" spans="1:17" x14ac:dyDescent="0.25">
      <c r="A60" s="40">
        <v>46</v>
      </c>
      <c r="B60" s="23" t="s">
        <v>102</v>
      </c>
      <c r="C60" s="23" t="s">
        <v>99</v>
      </c>
      <c r="D60" s="23" t="s">
        <v>23</v>
      </c>
      <c r="E60" s="24" t="s">
        <v>26</v>
      </c>
      <c r="F60" s="24" t="s">
        <v>50</v>
      </c>
      <c r="G60" s="25">
        <v>44287</v>
      </c>
      <c r="H60" s="25">
        <v>44470</v>
      </c>
      <c r="I60" s="26">
        <v>40000</v>
      </c>
      <c r="J60" s="27">
        <v>25</v>
      </c>
      <c r="K60" s="26">
        <v>442.65</v>
      </c>
      <c r="L60" s="26">
        <v>1148</v>
      </c>
      <c r="M60" s="26">
        <v>1216</v>
      </c>
      <c r="N60" s="26"/>
      <c r="O60" s="26">
        <f t="shared" si="2"/>
        <v>2831.65</v>
      </c>
      <c r="P60" s="26">
        <f t="shared" si="3"/>
        <v>37168.35</v>
      </c>
      <c r="Q60" s="12"/>
    </row>
    <row r="61" spans="1:17" x14ac:dyDescent="0.25">
      <c r="A61" s="40">
        <v>47</v>
      </c>
      <c r="B61" s="23" t="s">
        <v>103</v>
      </c>
      <c r="C61" s="23" t="s">
        <v>99</v>
      </c>
      <c r="D61" s="23" t="s">
        <v>23</v>
      </c>
      <c r="E61" s="24" t="s">
        <v>26</v>
      </c>
      <c r="F61" s="24" t="s">
        <v>50</v>
      </c>
      <c r="G61" s="25">
        <v>44287</v>
      </c>
      <c r="H61" s="25">
        <v>44470</v>
      </c>
      <c r="I61" s="26">
        <v>40000</v>
      </c>
      <c r="J61" s="36">
        <v>25</v>
      </c>
      <c r="K61" s="35">
        <v>442.65</v>
      </c>
      <c r="L61" s="35">
        <v>1148</v>
      </c>
      <c r="M61" s="35">
        <v>1216</v>
      </c>
      <c r="N61" s="35"/>
      <c r="O61" s="26">
        <f t="shared" si="2"/>
        <v>2831.65</v>
      </c>
      <c r="P61" s="26">
        <f t="shared" si="3"/>
        <v>37168.35</v>
      </c>
      <c r="Q61" s="12"/>
    </row>
    <row r="62" spans="1:17" x14ac:dyDescent="0.25">
      <c r="A62" s="40">
        <v>48</v>
      </c>
      <c r="B62" s="23" t="s">
        <v>104</v>
      </c>
      <c r="C62" s="23" t="s">
        <v>99</v>
      </c>
      <c r="D62" s="23" t="s">
        <v>23</v>
      </c>
      <c r="E62" s="24" t="s">
        <v>25</v>
      </c>
      <c r="F62" s="24" t="s">
        <v>50</v>
      </c>
      <c r="G62" s="25">
        <v>44287</v>
      </c>
      <c r="H62" s="25">
        <v>44470</v>
      </c>
      <c r="I62" s="26">
        <v>40000</v>
      </c>
      <c r="J62" s="36">
        <v>25</v>
      </c>
      <c r="K62" s="35">
        <v>442.65</v>
      </c>
      <c r="L62" s="35">
        <v>1148</v>
      </c>
      <c r="M62" s="35">
        <v>1216</v>
      </c>
      <c r="N62" s="35"/>
      <c r="O62" s="26">
        <f t="shared" si="2"/>
        <v>2831.65</v>
      </c>
      <c r="P62" s="26">
        <f t="shared" si="3"/>
        <v>37168.35</v>
      </c>
      <c r="Q62" s="12"/>
    </row>
    <row r="63" spans="1:17" x14ac:dyDescent="0.25">
      <c r="A63" s="40">
        <v>49</v>
      </c>
      <c r="B63" s="23" t="s">
        <v>105</v>
      </c>
      <c r="C63" s="23" t="s">
        <v>99</v>
      </c>
      <c r="D63" s="23" t="s">
        <v>23</v>
      </c>
      <c r="E63" s="24" t="s">
        <v>26</v>
      </c>
      <c r="F63" s="24" t="s">
        <v>50</v>
      </c>
      <c r="G63" s="25">
        <v>44287</v>
      </c>
      <c r="H63" s="25">
        <v>44470</v>
      </c>
      <c r="I63" s="26">
        <v>40000</v>
      </c>
      <c r="J63" s="27">
        <v>25</v>
      </c>
      <c r="K63" s="26">
        <v>442.65</v>
      </c>
      <c r="L63" s="26">
        <v>1148</v>
      </c>
      <c r="M63" s="26">
        <v>1216</v>
      </c>
      <c r="N63" s="26"/>
      <c r="O63" s="26">
        <f t="shared" si="2"/>
        <v>2831.65</v>
      </c>
      <c r="P63" s="26">
        <f t="shared" si="3"/>
        <v>37168.35</v>
      </c>
      <c r="Q63" s="12"/>
    </row>
    <row r="64" spans="1:17" x14ac:dyDescent="0.25">
      <c r="A64" s="40">
        <v>50</v>
      </c>
      <c r="B64" s="23" t="s">
        <v>106</v>
      </c>
      <c r="C64" s="23" t="s">
        <v>99</v>
      </c>
      <c r="D64" s="23" t="s">
        <v>23</v>
      </c>
      <c r="E64" s="24" t="s">
        <v>26</v>
      </c>
      <c r="F64" s="24" t="s">
        <v>50</v>
      </c>
      <c r="G64" s="25">
        <v>44287</v>
      </c>
      <c r="H64" s="25">
        <v>44470</v>
      </c>
      <c r="I64" s="26">
        <v>40000</v>
      </c>
      <c r="J64" s="27">
        <v>25</v>
      </c>
      <c r="K64" s="26">
        <v>442.65</v>
      </c>
      <c r="L64" s="26">
        <v>1148</v>
      </c>
      <c r="M64" s="26">
        <v>1216</v>
      </c>
      <c r="N64" s="26"/>
      <c r="O64" s="26">
        <f t="shared" si="2"/>
        <v>2831.65</v>
      </c>
      <c r="P64" s="26">
        <f t="shared" si="3"/>
        <v>37168.35</v>
      </c>
      <c r="Q64" s="12"/>
    </row>
    <row r="65" spans="1:17" x14ac:dyDescent="0.25">
      <c r="A65" s="40">
        <v>51</v>
      </c>
      <c r="B65" s="23" t="s">
        <v>107</v>
      </c>
      <c r="C65" s="23" t="s">
        <v>99</v>
      </c>
      <c r="D65" s="23" t="s">
        <v>23</v>
      </c>
      <c r="E65" s="24" t="s">
        <v>26</v>
      </c>
      <c r="F65" s="24" t="s">
        <v>50</v>
      </c>
      <c r="G65" s="25">
        <v>44287</v>
      </c>
      <c r="H65" s="25">
        <v>44470</v>
      </c>
      <c r="I65" s="26">
        <v>40000</v>
      </c>
      <c r="J65" s="27">
        <v>25</v>
      </c>
      <c r="K65" s="26">
        <v>442.65</v>
      </c>
      <c r="L65" s="26">
        <v>1148</v>
      </c>
      <c r="M65" s="26">
        <v>1216</v>
      </c>
      <c r="N65" s="26"/>
      <c r="O65" s="26">
        <f t="shared" si="2"/>
        <v>2831.65</v>
      </c>
      <c r="P65" s="26">
        <f t="shared" si="3"/>
        <v>37168.35</v>
      </c>
      <c r="Q65" s="12"/>
    </row>
    <row r="66" spans="1:17" x14ac:dyDescent="0.25">
      <c r="A66" s="40">
        <v>52</v>
      </c>
      <c r="B66" s="23" t="s">
        <v>108</v>
      </c>
      <c r="C66" s="23" t="s">
        <v>99</v>
      </c>
      <c r="D66" s="23" t="s">
        <v>23</v>
      </c>
      <c r="E66" s="24" t="s">
        <v>25</v>
      </c>
      <c r="F66" s="24" t="s">
        <v>50</v>
      </c>
      <c r="G66" s="25">
        <v>44287</v>
      </c>
      <c r="H66" s="25">
        <v>44470</v>
      </c>
      <c r="I66" s="26">
        <v>40000</v>
      </c>
      <c r="J66" s="27">
        <v>25</v>
      </c>
      <c r="K66" s="26">
        <v>442.65</v>
      </c>
      <c r="L66" s="26">
        <v>1148</v>
      </c>
      <c r="M66" s="26">
        <v>1216</v>
      </c>
      <c r="N66" s="26"/>
      <c r="O66" s="26">
        <f t="shared" si="2"/>
        <v>2831.65</v>
      </c>
      <c r="P66" s="26">
        <f t="shared" si="3"/>
        <v>37168.35</v>
      </c>
      <c r="Q66" s="12"/>
    </row>
    <row r="67" spans="1:17" x14ac:dyDescent="0.25">
      <c r="A67" s="40">
        <v>53</v>
      </c>
      <c r="B67" s="23" t="s">
        <v>109</v>
      </c>
      <c r="C67" s="23" t="s">
        <v>99</v>
      </c>
      <c r="D67" s="23" t="s">
        <v>23</v>
      </c>
      <c r="E67" s="24" t="s">
        <v>25</v>
      </c>
      <c r="F67" s="24" t="s">
        <v>50</v>
      </c>
      <c r="G67" s="25">
        <v>44287</v>
      </c>
      <c r="H67" s="25">
        <v>44470</v>
      </c>
      <c r="I67" s="26">
        <v>40000</v>
      </c>
      <c r="J67" s="27">
        <v>25</v>
      </c>
      <c r="K67" s="26">
        <v>442.65</v>
      </c>
      <c r="L67" s="26">
        <v>1148</v>
      </c>
      <c r="M67" s="26">
        <v>1216</v>
      </c>
      <c r="N67" s="26"/>
      <c r="O67" s="26">
        <f t="shared" si="2"/>
        <v>2831.65</v>
      </c>
      <c r="P67" s="26">
        <f t="shared" si="3"/>
        <v>37168.35</v>
      </c>
      <c r="Q67" s="12"/>
    </row>
    <row r="68" spans="1:17" x14ac:dyDescent="0.25">
      <c r="A68" s="40">
        <v>54</v>
      </c>
      <c r="B68" s="23" t="s">
        <v>110</v>
      </c>
      <c r="C68" s="23" t="s">
        <v>99</v>
      </c>
      <c r="D68" s="23" t="s">
        <v>23</v>
      </c>
      <c r="E68" s="24" t="s">
        <v>26</v>
      </c>
      <c r="F68" s="24" t="s">
        <v>50</v>
      </c>
      <c r="G68" s="25">
        <v>44287</v>
      </c>
      <c r="H68" s="25">
        <v>44470</v>
      </c>
      <c r="I68" s="26">
        <v>40000</v>
      </c>
      <c r="J68" s="27">
        <v>25</v>
      </c>
      <c r="K68" s="26">
        <v>442.65</v>
      </c>
      <c r="L68" s="26">
        <v>1148</v>
      </c>
      <c r="M68" s="26">
        <v>1216</v>
      </c>
      <c r="N68" s="26"/>
      <c r="O68" s="26">
        <f t="shared" si="2"/>
        <v>2831.65</v>
      </c>
      <c r="P68" s="26">
        <f t="shared" si="3"/>
        <v>37168.35</v>
      </c>
      <c r="Q68" s="12"/>
    </row>
    <row r="69" spans="1:17" x14ac:dyDescent="0.25">
      <c r="A69" s="40">
        <v>55</v>
      </c>
      <c r="B69" s="23" t="s">
        <v>111</v>
      </c>
      <c r="C69" s="23" t="s">
        <v>99</v>
      </c>
      <c r="D69" s="23" t="s">
        <v>23</v>
      </c>
      <c r="E69" s="24" t="s">
        <v>26</v>
      </c>
      <c r="F69" s="24" t="s">
        <v>50</v>
      </c>
      <c r="G69" s="25">
        <v>44287</v>
      </c>
      <c r="H69" s="25">
        <v>44470</v>
      </c>
      <c r="I69" s="26">
        <v>40000</v>
      </c>
      <c r="J69" s="27">
        <v>25</v>
      </c>
      <c r="K69" s="23">
        <v>442.65</v>
      </c>
      <c r="L69" s="26">
        <v>1148</v>
      </c>
      <c r="M69" s="26">
        <v>1216</v>
      </c>
      <c r="N69" s="26"/>
      <c r="O69" s="26">
        <f t="shared" si="2"/>
        <v>2831.65</v>
      </c>
      <c r="P69" s="26">
        <f t="shared" si="3"/>
        <v>37168.35</v>
      </c>
      <c r="Q69" s="12"/>
    </row>
    <row r="70" spans="1:17" x14ac:dyDescent="0.25">
      <c r="A70" s="40">
        <v>56</v>
      </c>
      <c r="B70" s="23" t="s">
        <v>112</v>
      </c>
      <c r="C70" s="23" t="s">
        <v>99</v>
      </c>
      <c r="D70" s="23" t="s">
        <v>23</v>
      </c>
      <c r="E70" s="24" t="s">
        <v>26</v>
      </c>
      <c r="F70" s="24" t="s">
        <v>50</v>
      </c>
      <c r="G70" s="25">
        <v>44287</v>
      </c>
      <c r="H70" s="25">
        <v>44470</v>
      </c>
      <c r="I70" s="26">
        <v>40000</v>
      </c>
      <c r="J70" s="27">
        <v>25</v>
      </c>
      <c r="K70" s="26">
        <v>442.65</v>
      </c>
      <c r="L70" s="26">
        <v>1148</v>
      </c>
      <c r="M70" s="26">
        <v>1216</v>
      </c>
      <c r="N70" s="26"/>
      <c r="O70" s="26">
        <f t="shared" si="2"/>
        <v>2831.65</v>
      </c>
      <c r="P70" s="26">
        <f t="shared" si="3"/>
        <v>37168.35</v>
      </c>
      <c r="Q70" s="12"/>
    </row>
    <row r="71" spans="1:17" x14ac:dyDescent="0.25">
      <c r="A71" s="40">
        <v>57</v>
      </c>
      <c r="B71" s="23" t="s">
        <v>113</v>
      </c>
      <c r="C71" s="23" t="s">
        <v>99</v>
      </c>
      <c r="D71" s="23" t="s">
        <v>23</v>
      </c>
      <c r="E71" s="24" t="s">
        <v>26</v>
      </c>
      <c r="F71" s="24" t="s">
        <v>50</v>
      </c>
      <c r="G71" s="25">
        <v>44287</v>
      </c>
      <c r="H71" s="25">
        <v>44470</v>
      </c>
      <c r="I71" s="26">
        <v>40000</v>
      </c>
      <c r="J71" s="27">
        <v>25</v>
      </c>
      <c r="K71" s="26">
        <v>442.65</v>
      </c>
      <c r="L71" s="26">
        <v>1148</v>
      </c>
      <c r="M71" s="26">
        <v>1216</v>
      </c>
      <c r="N71" s="26"/>
      <c r="O71" s="26">
        <f t="shared" si="2"/>
        <v>2831.65</v>
      </c>
      <c r="P71" s="26">
        <f t="shared" si="3"/>
        <v>37168.35</v>
      </c>
      <c r="Q71" s="12"/>
    </row>
    <row r="72" spans="1:17" x14ac:dyDescent="0.25">
      <c r="A72" s="40">
        <v>58</v>
      </c>
      <c r="B72" s="23" t="s">
        <v>114</v>
      </c>
      <c r="C72" s="23" t="s">
        <v>99</v>
      </c>
      <c r="D72" s="23" t="s">
        <v>23</v>
      </c>
      <c r="E72" s="24" t="s">
        <v>25</v>
      </c>
      <c r="F72" s="24" t="s">
        <v>50</v>
      </c>
      <c r="G72" s="25">
        <v>44287</v>
      </c>
      <c r="H72" s="25">
        <v>44470</v>
      </c>
      <c r="I72" s="26">
        <v>40000</v>
      </c>
      <c r="J72" s="27">
        <v>25</v>
      </c>
      <c r="K72" s="23">
        <v>442.65</v>
      </c>
      <c r="L72" s="26">
        <v>1148</v>
      </c>
      <c r="M72" s="26">
        <v>1216</v>
      </c>
      <c r="N72" s="26"/>
      <c r="O72" s="26">
        <f t="shared" si="2"/>
        <v>2831.65</v>
      </c>
      <c r="P72" s="26">
        <f t="shared" si="3"/>
        <v>37168.35</v>
      </c>
      <c r="Q72" s="12"/>
    </row>
    <row r="73" spans="1:17" x14ac:dyDescent="0.25">
      <c r="A73" s="40">
        <v>59</v>
      </c>
      <c r="B73" s="23" t="s">
        <v>115</v>
      </c>
      <c r="C73" s="23" t="s">
        <v>99</v>
      </c>
      <c r="D73" s="23" t="s">
        <v>23</v>
      </c>
      <c r="E73" s="24" t="s">
        <v>26</v>
      </c>
      <c r="F73" s="24" t="s">
        <v>50</v>
      </c>
      <c r="G73" s="25">
        <v>44287</v>
      </c>
      <c r="H73" s="25">
        <v>44470</v>
      </c>
      <c r="I73" s="26">
        <v>40000</v>
      </c>
      <c r="J73" s="27">
        <v>25</v>
      </c>
      <c r="K73" s="23">
        <v>442.65</v>
      </c>
      <c r="L73" s="26">
        <v>1148</v>
      </c>
      <c r="M73" s="26">
        <v>1216</v>
      </c>
      <c r="N73" s="26"/>
      <c r="O73" s="26">
        <f t="shared" si="2"/>
        <v>2831.65</v>
      </c>
      <c r="P73" s="26">
        <f t="shared" si="3"/>
        <v>37168.35</v>
      </c>
      <c r="Q73" s="12"/>
    </row>
    <row r="74" spans="1:17" x14ac:dyDescent="0.25">
      <c r="A74" s="40">
        <v>60</v>
      </c>
      <c r="B74" s="23" t="s">
        <v>116</v>
      </c>
      <c r="C74" s="23" t="s">
        <v>99</v>
      </c>
      <c r="D74" s="23" t="s">
        <v>23</v>
      </c>
      <c r="E74" s="24" t="s">
        <v>25</v>
      </c>
      <c r="F74" s="24" t="s">
        <v>50</v>
      </c>
      <c r="G74" s="25">
        <v>44262</v>
      </c>
      <c r="H74" s="25">
        <v>44446</v>
      </c>
      <c r="I74" s="26">
        <v>35000</v>
      </c>
      <c r="J74" s="27">
        <v>25</v>
      </c>
      <c r="K74" s="28">
        <v>0</v>
      </c>
      <c r="L74" s="26">
        <v>1004.5</v>
      </c>
      <c r="M74" s="26">
        <v>1064</v>
      </c>
      <c r="N74" s="26"/>
      <c r="O74" s="26">
        <f t="shared" si="2"/>
        <v>2093.5</v>
      </c>
      <c r="P74" s="26">
        <f t="shared" si="3"/>
        <v>32906.5</v>
      </c>
      <c r="Q74" s="12"/>
    </row>
    <row r="75" spans="1:17" x14ac:dyDescent="0.25">
      <c r="A75" s="40">
        <v>61</v>
      </c>
      <c r="B75" s="23" t="s">
        <v>117</v>
      </c>
      <c r="C75" s="23" t="s">
        <v>32</v>
      </c>
      <c r="D75" s="23" t="s">
        <v>161</v>
      </c>
      <c r="E75" s="24" t="s">
        <v>26</v>
      </c>
      <c r="F75" s="24" t="s">
        <v>50</v>
      </c>
      <c r="G75" s="25">
        <v>44287</v>
      </c>
      <c r="H75" s="25">
        <v>44470</v>
      </c>
      <c r="I75" s="26">
        <v>95000</v>
      </c>
      <c r="J75" s="36">
        <v>25</v>
      </c>
      <c r="K75" s="35">
        <v>10929.24</v>
      </c>
      <c r="L75" s="35">
        <v>2726.5</v>
      </c>
      <c r="M75" s="35">
        <v>2888</v>
      </c>
      <c r="N75" s="35"/>
      <c r="O75" s="26">
        <f t="shared" si="2"/>
        <v>16568.739999999998</v>
      </c>
      <c r="P75" s="26">
        <f t="shared" si="3"/>
        <v>78431.260000000009</v>
      </c>
      <c r="Q75" s="12"/>
    </row>
    <row r="76" spans="1:17" x14ac:dyDescent="0.25">
      <c r="A76" s="40">
        <v>62</v>
      </c>
      <c r="B76" s="37" t="s">
        <v>118</v>
      </c>
      <c r="C76" s="37" t="s">
        <v>3</v>
      </c>
      <c r="D76" s="37" t="s">
        <v>119</v>
      </c>
      <c r="E76" s="24" t="s">
        <v>26</v>
      </c>
      <c r="F76" s="24" t="s">
        <v>50</v>
      </c>
      <c r="G76" s="38">
        <v>44317</v>
      </c>
      <c r="H76" s="38">
        <v>44501</v>
      </c>
      <c r="I76" s="35">
        <v>50000</v>
      </c>
      <c r="J76" s="36">
        <v>25</v>
      </c>
      <c r="K76" s="35">
        <v>1854</v>
      </c>
      <c r="L76" s="35">
        <v>1435</v>
      </c>
      <c r="M76" s="35">
        <v>1520</v>
      </c>
      <c r="N76" s="35"/>
      <c r="O76" s="26">
        <f t="shared" si="2"/>
        <v>4834</v>
      </c>
      <c r="P76" s="26">
        <f t="shared" si="3"/>
        <v>45166</v>
      </c>
      <c r="Q76" s="12"/>
    </row>
    <row r="77" spans="1:17" x14ac:dyDescent="0.25">
      <c r="A77" s="40">
        <v>63</v>
      </c>
      <c r="B77" s="23" t="s">
        <v>120</v>
      </c>
      <c r="C77" s="23" t="s">
        <v>3</v>
      </c>
      <c r="D77" s="23" t="s">
        <v>119</v>
      </c>
      <c r="E77" s="24" t="s">
        <v>26</v>
      </c>
      <c r="F77" s="24" t="s">
        <v>50</v>
      </c>
      <c r="G77" s="25">
        <v>44287</v>
      </c>
      <c r="H77" s="25">
        <v>44470</v>
      </c>
      <c r="I77" s="26">
        <v>50000</v>
      </c>
      <c r="J77" s="27">
        <v>25</v>
      </c>
      <c r="K77" s="26">
        <v>1854</v>
      </c>
      <c r="L77" s="26">
        <v>1435</v>
      </c>
      <c r="M77" s="26">
        <v>1520</v>
      </c>
      <c r="N77" s="26"/>
      <c r="O77" s="26">
        <f t="shared" si="2"/>
        <v>4834</v>
      </c>
      <c r="P77" s="26">
        <f t="shared" si="3"/>
        <v>45166</v>
      </c>
      <c r="Q77" s="12"/>
    </row>
    <row r="78" spans="1:17" x14ac:dyDescent="0.25">
      <c r="A78" s="40">
        <v>64</v>
      </c>
      <c r="B78" s="44" t="s">
        <v>121</v>
      </c>
      <c r="C78" s="23" t="s">
        <v>3</v>
      </c>
      <c r="D78" s="23" t="s">
        <v>119</v>
      </c>
      <c r="E78" s="24" t="s">
        <v>26</v>
      </c>
      <c r="F78" s="24" t="s">
        <v>50</v>
      </c>
      <c r="G78" s="25">
        <v>44287</v>
      </c>
      <c r="H78" s="25">
        <v>44470</v>
      </c>
      <c r="I78" s="26">
        <v>50000</v>
      </c>
      <c r="J78" s="27">
        <v>25</v>
      </c>
      <c r="K78" s="26">
        <v>1854</v>
      </c>
      <c r="L78" s="26">
        <v>1435</v>
      </c>
      <c r="M78" s="26">
        <v>1520</v>
      </c>
      <c r="N78" s="26"/>
      <c r="O78" s="26">
        <f t="shared" si="2"/>
        <v>4834</v>
      </c>
      <c r="P78" s="26">
        <f t="shared" si="3"/>
        <v>45166</v>
      </c>
      <c r="Q78" s="12"/>
    </row>
    <row r="79" spans="1:17" x14ac:dyDescent="0.25">
      <c r="A79" s="40">
        <v>65</v>
      </c>
      <c r="B79" s="37" t="s">
        <v>122</v>
      </c>
      <c r="C79" s="37" t="s">
        <v>3</v>
      </c>
      <c r="D79" s="37" t="s">
        <v>119</v>
      </c>
      <c r="E79" s="24" t="s">
        <v>25</v>
      </c>
      <c r="F79" s="24" t="s">
        <v>50</v>
      </c>
      <c r="G79" s="38">
        <v>44317</v>
      </c>
      <c r="H79" s="38">
        <v>44501</v>
      </c>
      <c r="I79" s="35">
        <v>50000</v>
      </c>
      <c r="J79" s="36">
        <v>25</v>
      </c>
      <c r="K79" s="35">
        <v>1854</v>
      </c>
      <c r="L79" s="35">
        <v>1435</v>
      </c>
      <c r="M79" s="35">
        <v>1520</v>
      </c>
      <c r="N79" s="35"/>
      <c r="O79" s="26">
        <f t="shared" si="2"/>
        <v>4834</v>
      </c>
      <c r="P79" s="26">
        <f t="shared" si="3"/>
        <v>45166</v>
      </c>
      <c r="Q79" s="12"/>
    </row>
    <row r="80" spans="1:17" x14ac:dyDescent="0.25">
      <c r="A80" s="40">
        <v>66</v>
      </c>
      <c r="B80" s="23" t="s">
        <v>123</v>
      </c>
      <c r="C80" s="23" t="s">
        <v>3</v>
      </c>
      <c r="D80" s="23" t="s">
        <v>119</v>
      </c>
      <c r="E80" s="24" t="s">
        <v>26</v>
      </c>
      <c r="F80" s="24" t="s">
        <v>50</v>
      </c>
      <c r="G80" s="25">
        <v>44287</v>
      </c>
      <c r="H80" s="25">
        <v>44470</v>
      </c>
      <c r="I80" s="26">
        <v>50000</v>
      </c>
      <c r="J80" s="27">
        <v>25</v>
      </c>
      <c r="K80" s="26">
        <v>1854</v>
      </c>
      <c r="L80" s="26">
        <v>1435</v>
      </c>
      <c r="M80" s="26">
        <v>1520</v>
      </c>
      <c r="N80" s="26"/>
      <c r="O80" s="26">
        <f t="shared" si="2"/>
        <v>4834</v>
      </c>
      <c r="P80" s="26">
        <f t="shared" si="3"/>
        <v>45166</v>
      </c>
      <c r="Q80" s="12"/>
    </row>
    <row r="81" spans="1:17" x14ac:dyDescent="0.25">
      <c r="A81" s="40">
        <v>67</v>
      </c>
      <c r="B81" s="23" t="s">
        <v>124</v>
      </c>
      <c r="C81" s="23" t="s">
        <v>3</v>
      </c>
      <c r="D81" s="23" t="s">
        <v>119</v>
      </c>
      <c r="E81" s="24" t="s">
        <v>25</v>
      </c>
      <c r="F81" s="24" t="s">
        <v>50</v>
      </c>
      <c r="G81" s="25">
        <v>44287</v>
      </c>
      <c r="H81" s="25">
        <v>44470</v>
      </c>
      <c r="I81" s="26">
        <v>50000</v>
      </c>
      <c r="J81" s="27">
        <v>25</v>
      </c>
      <c r="K81" s="26">
        <v>1854</v>
      </c>
      <c r="L81" s="26">
        <v>1435</v>
      </c>
      <c r="M81" s="26">
        <v>1520</v>
      </c>
      <c r="N81" s="23"/>
      <c r="O81" s="26">
        <f t="shared" si="2"/>
        <v>4834</v>
      </c>
      <c r="P81" s="26">
        <f t="shared" si="3"/>
        <v>45166</v>
      </c>
      <c r="Q81" s="12"/>
    </row>
    <row r="82" spans="1:17" x14ac:dyDescent="0.25">
      <c r="A82" s="40">
        <v>68</v>
      </c>
      <c r="B82" s="23" t="s">
        <v>125</v>
      </c>
      <c r="C82" s="23" t="s">
        <v>32</v>
      </c>
      <c r="D82" s="23" t="s">
        <v>126</v>
      </c>
      <c r="E82" s="24" t="s">
        <v>26</v>
      </c>
      <c r="F82" s="24" t="s">
        <v>50</v>
      </c>
      <c r="G82" s="25">
        <v>44256</v>
      </c>
      <c r="H82" s="25">
        <v>44440</v>
      </c>
      <c r="I82" s="26">
        <v>95000</v>
      </c>
      <c r="J82" s="27">
        <v>25</v>
      </c>
      <c r="K82" s="26">
        <v>10929.24</v>
      </c>
      <c r="L82" s="26">
        <v>2726.5</v>
      </c>
      <c r="M82" s="26">
        <v>2888</v>
      </c>
      <c r="N82" s="26"/>
      <c r="O82" s="26">
        <f t="shared" si="2"/>
        <v>16568.739999999998</v>
      </c>
      <c r="P82" s="26">
        <f t="shared" si="3"/>
        <v>78431.260000000009</v>
      </c>
      <c r="Q82" s="12"/>
    </row>
    <row r="83" spans="1:17" x14ac:dyDescent="0.25">
      <c r="A83" s="40">
        <v>69</v>
      </c>
      <c r="B83" s="44" t="s">
        <v>127</v>
      </c>
      <c r="C83" s="23" t="s">
        <v>34</v>
      </c>
      <c r="D83" s="23" t="s">
        <v>126</v>
      </c>
      <c r="E83" s="24" t="s">
        <v>25</v>
      </c>
      <c r="F83" s="24" t="s">
        <v>50</v>
      </c>
      <c r="G83" s="25">
        <v>44287</v>
      </c>
      <c r="H83" s="25">
        <v>44470</v>
      </c>
      <c r="I83" s="26">
        <v>50000</v>
      </c>
      <c r="J83" s="27">
        <v>25</v>
      </c>
      <c r="K83" s="26">
        <v>1854</v>
      </c>
      <c r="L83" s="26">
        <v>1435</v>
      </c>
      <c r="M83" s="26">
        <v>1520</v>
      </c>
      <c r="N83" s="26"/>
      <c r="O83" s="26">
        <f t="shared" si="2"/>
        <v>4834</v>
      </c>
      <c r="P83" s="26">
        <f t="shared" si="3"/>
        <v>45166</v>
      </c>
      <c r="Q83" s="12"/>
    </row>
    <row r="84" spans="1:17" x14ac:dyDescent="0.25">
      <c r="A84" s="40">
        <v>70</v>
      </c>
      <c r="B84" s="44" t="s">
        <v>128</v>
      </c>
      <c r="C84" s="23" t="s">
        <v>34</v>
      </c>
      <c r="D84" s="23" t="s">
        <v>126</v>
      </c>
      <c r="E84" s="24" t="s">
        <v>25</v>
      </c>
      <c r="F84" s="24" t="s">
        <v>50</v>
      </c>
      <c r="G84" s="25">
        <v>44287</v>
      </c>
      <c r="H84" s="25">
        <v>44470</v>
      </c>
      <c r="I84" s="26">
        <v>50000</v>
      </c>
      <c r="J84" s="27">
        <v>25</v>
      </c>
      <c r="K84" s="26">
        <v>1854</v>
      </c>
      <c r="L84" s="26">
        <v>1435</v>
      </c>
      <c r="M84" s="26">
        <v>1520</v>
      </c>
      <c r="N84" s="26"/>
      <c r="O84" s="26">
        <f t="shared" si="2"/>
        <v>4834</v>
      </c>
      <c r="P84" s="26">
        <f t="shared" si="3"/>
        <v>45166</v>
      </c>
      <c r="Q84" s="12"/>
    </row>
    <row r="85" spans="1:17" x14ac:dyDescent="0.25">
      <c r="A85" s="40">
        <v>71</v>
      </c>
      <c r="B85" s="44" t="s">
        <v>129</v>
      </c>
      <c r="C85" s="23" t="s">
        <v>34</v>
      </c>
      <c r="D85" s="23" t="s">
        <v>126</v>
      </c>
      <c r="E85" s="24" t="s">
        <v>26</v>
      </c>
      <c r="F85" s="24" t="s">
        <v>50</v>
      </c>
      <c r="G85" s="25">
        <v>44287</v>
      </c>
      <c r="H85" s="25">
        <v>44470</v>
      </c>
      <c r="I85" s="26">
        <v>50000</v>
      </c>
      <c r="J85" s="27">
        <v>25</v>
      </c>
      <c r="K85" s="26">
        <v>1854</v>
      </c>
      <c r="L85" s="26">
        <v>1435</v>
      </c>
      <c r="M85" s="26">
        <v>1520</v>
      </c>
      <c r="N85" s="26"/>
      <c r="O85" s="26">
        <f t="shared" si="2"/>
        <v>4834</v>
      </c>
      <c r="P85" s="26">
        <f t="shared" si="3"/>
        <v>45166</v>
      </c>
      <c r="Q85" s="12"/>
    </row>
    <row r="86" spans="1:17" x14ac:dyDescent="0.25">
      <c r="A86" s="40">
        <v>72</v>
      </c>
      <c r="B86" s="44" t="s">
        <v>130</v>
      </c>
      <c r="C86" s="23" t="s">
        <v>34</v>
      </c>
      <c r="D86" s="23" t="s">
        <v>126</v>
      </c>
      <c r="E86" s="24" t="s">
        <v>25</v>
      </c>
      <c r="F86" s="24" t="s">
        <v>50</v>
      </c>
      <c r="G86" s="25">
        <v>44287</v>
      </c>
      <c r="H86" s="25">
        <v>44470</v>
      </c>
      <c r="I86" s="26">
        <v>50000</v>
      </c>
      <c r="J86" s="27">
        <v>25</v>
      </c>
      <c r="K86" s="26">
        <v>1854</v>
      </c>
      <c r="L86" s="26">
        <v>1435</v>
      </c>
      <c r="M86" s="26">
        <v>1520</v>
      </c>
      <c r="N86" s="26"/>
      <c r="O86" s="26">
        <f t="shared" si="2"/>
        <v>4834</v>
      </c>
      <c r="P86" s="26">
        <f t="shared" si="3"/>
        <v>45166</v>
      </c>
      <c r="Q86" s="12"/>
    </row>
    <row r="87" spans="1:17" x14ac:dyDescent="0.25">
      <c r="A87" s="40">
        <v>73</v>
      </c>
      <c r="B87" s="23" t="s">
        <v>131</v>
      </c>
      <c r="C87" s="23" t="s">
        <v>34</v>
      </c>
      <c r="D87" s="23" t="s">
        <v>126</v>
      </c>
      <c r="E87" s="24" t="s">
        <v>26</v>
      </c>
      <c r="F87" s="24" t="s">
        <v>50</v>
      </c>
      <c r="G87" s="25">
        <v>44287</v>
      </c>
      <c r="H87" s="25">
        <v>44470</v>
      </c>
      <c r="I87" s="26">
        <v>50000</v>
      </c>
      <c r="J87" s="27">
        <v>25</v>
      </c>
      <c r="K87" s="26">
        <v>1854</v>
      </c>
      <c r="L87" s="26">
        <v>1435</v>
      </c>
      <c r="M87" s="26">
        <v>1520</v>
      </c>
      <c r="N87" s="26"/>
      <c r="O87" s="26">
        <f t="shared" si="2"/>
        <v>4834</v>
      </c>
      <c r="P87" s="26">
        <f t="shared" si="3"/>
        <v>45166</v>
      </c>
      <c r="Q87" s="12"/>
    </row>
    <row r="88" spans="1:17" x14ac:dyDescent="0.25">
      <c r="A88" s="40">
        <v>74</v>
      </c>
      <c r="B88" s="37" t="s">
        <v>132</v>
      </c>
      <c r="C88" s="37" t="s">
        <v>32</v>
      </c>
      <c r="D88" s="23" t="s">
        <v>133</v>
      </c>
      <c r="E88" s="24" t="s">
        <v>26</v>
      </c>
      <c r="F88" s="24" t="s">
        <v>50</v>
      </c>
      <c r="G88" s="38">
        <v>44317</v>
      </c>
      <c r="H88" s="38">
        <v>44501</v>
      </c>
      <c r="I88" s="35">
        <v>95000</v>
      </c>
      <c r="J88" s="36">
        <v>25</v>
      </c>
      <c r="K88" s="35">
        <v>10929.24</v>
      </c>
      <c r="L88" s="35">
        <v>2726.5</v>
      </c>
      <c r="M88" s="35">
        <v>2888</v>
      </c>
      <c r="N88" s="35"/>
      <c r="O88" s="26">
        <f t="shared" ref="O88:O104" si="4">+M88+L88+K88+J88</f>
        <v>16568.739999999998</v>
      </c>
      <c r="P88" s="26">
        <f t="shared" ref="P88:P104" si="5">+I88-O88</f>
        <v>78431.260000000009</v>
      </c>
      <c r="Q88" s="12"/>
    </row>
    <row r="89" spans="1:17" x14ac:dyDescent="0.25">
      <c r="A89" s="40">
        <v>75</v>
      </c>
      <c r="B89" s="23" t="s">
        <v>134</v>
      </c>
      <c r="C89" s="23" t="s">
        <v>2</v>
      </c>
      <c r="D89" s="23" t="s">
        <v>133</v>
      </c>
      <c r="E89" s="24" t="s">
        <v>26</v>
      </c>
      <c r="F89" s="24" t="s">
        <v>50</v>
      </c>
      <c r="G89" s="25">
        <v>44287</v>
      </c>
      <c r="H89" s="25">
        <v>44470</v>
      </c>
      <c r="I89" s="26">
        <v>60000</v>
      </c>
      <c r="J89" s="27">
        <v>25</v>
      </c>
      <c r="K89" s="26">
        <v>3486.68</v>
      </c>
      <c r="L89" s="26">
        <v>1722</v>
      </c>
      <c r="M89" s="26">
        <v>1824</v>
      </c>
      <c r="N89" s="26"/>
      <c r="O89" s="26">
        <f t="shared" si="4"/>
        <v>7057.68</v>
      </c>
      <c r="P89" s="26">
        <f t="shared" si="5"/>
        <v>52942.32</v>
      </c>
      <c r="Q89" s="12"/>
    </row>
    <row r="90" spans="1:17" x14ac:dyDescent="0.25">
      <c r="A90" s="40">
        <v>76</v>
      </c>
      <c r="B90" s="23" t="s">
        <v>135</v>
      </c>
      <c r="C90" s="23" t="s">
        <v>3</v>
      </c>
      <c r="D90" s="23" t="s">
        <v>133</v>
      </c>
      <c r="E90" s="24" t="s">
        <v>25</v>
      </c>
      <c r="F90" s="24" t="s">
        <v>50</v>
      </c>
      <c r="G90" s="25">
        <v>44287</v>
      </c>
      <c r="H90" s="25">
        <v>44470</v>
      </c>
      <c r="I90" s="26">
        <v>50000</v>
      </c>
      <c r="J90" s="27">
        <v>25</v>
      </c>
      <c r="K90" s="26">
        <v>1854</v>
      </c>
      <c r="L90" s="26">
        <v>1435</v>
      </c>
      <c r="M90" s="26">
        <v>1520</v>
      </c>
      <c r="N90" s="26"/>
      <c r="O90" s="26">
        <f t="shared" si="4"/>
        <v>4834</v>
      </c>
      <c r="P90" s="26">
        <f t="shared" si="5"/>
        <v>45166</v>
      </c>
      <c r="Q90" s="12"/>
    </row>
    <row r="91" spans="1:17" x14ac:dyDescent="0.25">
      <c r="A91" s="40">
        <v>77</v>
      </c>
      <c r="B91" s="23" t="s">
        <v>136</v>
      </c>
      <c r="C91" s="23" t="s">
        <v>3</v>
      </c>
      <c r="D91" s="23" t="s">
        <v>137</v>
      </c>
      <c r="E91" s="24" t="s">
        <v>26</v>
      </c>
      <c r="F91" s="24" t="s">
        <v>50</v>
      </c>
      <c r="G91" s="25">
        <v>44287</v>
      </c>
      <c r="H91" s="25">
        <v>44470</v>
      </c>
      <c r="I91" s="26">
        <v>50000</v>
      </c>
      <c r="J91" s="27">
        <v>25</v>
      </c>
      <c r="K91" s="26">
        <v>1854</v>
      </c>
      <c r="L91" s="26">
        <v>1435</v>
      </c>
      <c r="M91" s="26">
        <v>1520</v>
      </c>
      <c r="N91" s="26"/>
      <c r="O91" s="26">
        <f t="shared" si="4"/>
        <v>4834</v>
      </c>
      <c r="P91" s="26">
        <f t="shared" si="5"/>
        <v>45166</v>
      </c>
      <c r="Q91" s="12"/>
    </row>
    <row r="92" spans="1:17" x14ac:dyDescent="0.25">
      <c r="A92" s="40">
        <v>78</v>
      </c>
      <c r="B92" s="23" t="s">
        <v>138</v>
      </c>
      <c r="C92" s="23" t="s">
        <v>34</v>
      </c>
      <c r="D92" s="23" t="s">
        <v>139</v>
      </c>
      <c r="E92" s="24" t="s">
        <v>25</v>
      </c>
      <c r="F92" s="24" t="s">
        <v>50</v>
      </c>
      <c r="G92" s="25">
        <v>44197</v>
      </c>
      <c r="H92" s="25">
        <v>44378</v>
      </c>
      <c r="I92" s="26">
        <v>60000</v>
      </c>
      <c r="J92" s="27">
        <v>25</v>
      </c>
      <c r="K92" s="26">
        <v>3486.68</v>
      </c>
      <c r="L92" s="26">
        <v>1722</v>
      </c>
      <c r="M92" s="26">
        <v>1824</v>
      </c>
      <c r="N92" s="26"/>
      <c r="O92" s="26">
        <f t="shared" si="4"/>
        <v>7057.68</v>
      </c>
      <c r="P92" s="26">
        <f t="shared" si="5"/>
        <v>52942.32</v>
      </c>
      <c r="Q92" s="12"/>
    </row>
    <row r="93" spans="1:17" x14ac:dyDescent="0.25">
      <c r="A93" s="40">
        <v>79</v>
      </c>
      <c r="B93" s="23" t="s">
        <v>140</v>
      </c>
      <c r="C93" s="23" t="s">
        <v>3</v>
      </c>
      <c r="D93" s="23" t="s">
        <v>139</v>
      </c>
      <c r="E93" s="24" t="s">
        <v>25</v>
      </c>
      <c r="F93" s="24" t="s">
        <v>50</v>
      </c>
      <c r="G93" s="25">
        <v>44287</v>
      </c>
      <c r="H93" s="25">
        <v>44470</v>
      </c>
      <c r="I93" s="26">
        <v>60000</v>
      </c>
      <c r="J93" s="27">
        <v>25</v>
      </c>
      <c r="K93" s="23">
        <v>3486.68</v>
      </c>
      <c r="L93" s="26">
        <v>1722</v>
      </c>
      <c r="M93" s="26">
        <v>1824</v>
      </c>
      <c r="N93" s="23"/>
      <c r="O93" s="26">
        <f t="shared" si="4"/>
        <v>7057.68</v>
      </c>
      <c r="P93" s="26">
        <f t="shared" si="5"/>
        <v>52942.32</v>
      </c>
      <c r="Q93" s="12"/>
    </row>
    <row r="94" spans="1:17" x14ac:dyDescent="0.25">
      <c r="A94" s="40">
        <v>80</v>
      </c>
      <c r="B94" s="23" t="s">
        <v>141</v>
      </c>
      <c r="C94" s="23" t="s">
        <v>3</v>
      </c>
      <c r="D94" s="23" t="s">
        <v>139</v>
      </c>
      <c r="E94" s="24" t="s">
        <v>26</v>
      </c>
      <c r="F94" s="24" t="s">
        <v>50</v>
      </c>
      <c r="G94" s="25">
        <v>44287</v>
      </c>
      <c r="H94" s="25">
        <v>44470</v>
      </c>
      <c r="I94" s="26">
        <v>60000</v>
      </c>
      <c r="J94" s="27">
        <v>25</v>
      </c>
      <c r="K94" s="26">
        <v>3486.68</v>
      </c>
      <c r="L94" s="26">
        <v>1722</v>
      </c>
      <c r="M94" s="26">
        <v>1824</v>
      </c>
      <c r="N94" s="26"/>
      <c r="O94" s="26">
        <f t="shared" si="4"/>
        <v>7057.68</v>
      </c>
      <c r="P94" s="26">
        <f t="shared" si="5"/>
        <v>52942.32</v>
      </c>
      <c r="Q94" s="12"/>
    </row>
    <row r="95" spans="1:17" x14ac:dyDescent="0.25">
      <c r="A95" s="40">
        <v>81</v>
      </c>
      <c r="B95" s="23" t="s">
        <v>142</v>
      </c>
      <c r="C95" s="23" t="s">
        <v>32</v>
      </c>
      <c r="D95" s="23" t="s">
        <v>143</v>
      </c>
      <c r="E95" s="24" t="s">
        <v>26</v>
      </c>
      <c r="F95" s="24" t="s">
        <v>50</v>
      </c>
      <c r="G95" s="25">
        <v>44287</v>
      </c>
      <c r="H95" s="25">
        <v>44470</v>
      </c>
      <c r="I95" s="26">
        <v>95000</v>
      </c>
      <c r="J95" s="27">
        <v>25</v>
      </c>
      <c r="K95" s="26">
        <v>10929.24</v>
      </c>
      <c r="L95" s="26">
        <v>2726.5</v>
      </c>
      <c r="M95" s="26">
        <v>2888</v>
      </c>
      <c r="N95" s="26"/>
      <c r="O95" s="26">
        <f t="shared" si="4"/>
        <v>16568.739999999998</v>
      </c>
      <c r="P95" s="26">
        <f t="shared" si="5"/>
        <v>78431.260000000009</v>
      </c>
      <c r="Q95" s="12"/>
    </row>
    <row r="96" spans="1:17" x14ac:dyDescent="0.25">
      <c r="A96" s="40">
        <v>82</v>
      </c>
      <c r="B96" s="44" t="s">
        <v>144</v>
      </c>
      <c r="C96" s="23" t="s">
        <v>35</v>
      </c>
      <c r="D96" s="23" t="s">
        <v>143</v>
      </c>
      <c r="E96" s="24" t="s">
        <v>25</v>
      </c>
      <c r="F96" s="24" t="s">
        <v>50</v>
      </c>
      <c r="G96" s="25">
        <v>44256</v>
      </c>
      <c r="H96" s="25">
        <v>44440</v>
      </c>
      <c r="I96" s="26">
        <v>40000</v>
      </c>
      <c r="J96" s="27">
        <v>25</v>
      </c>
      <c r="K96" s="23">
        <v>442.65</v>
      </c>
      <c r="L96" s="26">
        <v>1148</v>
      </c>
      <c r="M96" s="26">
        <v>1216</v>
      </c>
      <c r="N96" s="26"/>
      <c r="O96" s="26">
        <f t="shared" si="4"/>
        <v>2831.65</v>
      </c>
      <c r="P96" s="26">
        <f t="shared" si="5"/>
        <v>37168.35</v>
      </c>
      <c r="Q96" s="12"/>
    </row>
    <row r="97" spans="1:17" x14ac:dyDescent="0.25">
      <c r="A97" s="40">
        <v>83</v>
      </c>
      <c r="B97" s="37" t="s">
        <v>145</v>
      </c>
      <c r="C97" s="37" t="s">
        <v>34</v>
      </c>
      <c r="D97" s="37" t="s">
        <v>146</v>
      </c>
      <c r="E97" s="24" t="s">
        <v>25</v>
      </c>
      <c r="F97" s="24" t="s">
        <v>50</v>
      </c>
      <c r="G97" s="38">
        <v>44317</v>
      </c>
      <c r="H97" s="38">
        <v>44501</v>
      </c>
      <c r="I97" s="35">
        <v>60000</v>
      </c>
      <c r="J97" s="36">
        <v>25</v>
      </c>
      <c r="K97" s="35">
        <v>3486.68</v>
      </c>
      <c r="L97" s="35">
        <v>1722</v>
      </c>
      <c r="M97" s="35">
        <v>1824</v>
      </c>
      <c r="N97" s="37"/>
      <c r="O97" s="26">
        <f t="shared" si="4"/>
        <v>7057.68</v>
      </c>
      <c r="P97" s="26">
        <f t="shared" si="5"/>
        <v>52942.32</v>
      </c>
      <c r="Q97" s="12"/>
    </row>
    <row r="98" spans="1:17" x14ac:dyDescent="0.25">
      <c r="A98" s="40">
        <v>84</v>
      </c>
      <c r="B98" s="23" t="s">
        <v>147</v>
      </c>
      <c r="C98" s="23" t="s">
        <v>3</v>
      </c>
      <c r="D98" s="37" t="s">
        <v>146</v>
      </c>
      <c r="E98" s="24" t="s">
        <v>26</v>
      </c>
      <c r="F98" s="24" t="s">
        <v>50</v>
      </c>
      <c r="G98" s="25">
        <v>44287</v>
      </c>
      <c r="H98" s="25">
        <v>44470</v>
      </c>
      <c r="I98" s="26">
        <v>50000</v>
      </c>
      <c r="J98" s="27">
        <v>25</v>
      </c>
      <c r="K98" s="26">
        <v>1854</v>
      </c>
      <c r="L98" s="26">
        <v>1435</v>
      </c>
      <c r="M98" s="26">
        <v>1520</v>
      </c>
      <c r="N98" s="23"/>
      <c r="O98" s="26">
        <f t="shared" si="4"/>
        <v>4834</v>
      </c>
      <c r="P98" s="26">
        <f t="shared" si="5"/>
        <v>45166</v>
      </c>
      <c r="Q98" s="12"/>
    </row>
    <row r="99" spans="1:17" x14ac:dyDescent="0.25">
      <c r="A99" s="40">
        <v>85</v>
      </c>
      <c r="B99" s="23" t="s">
        <v>148</v>
      </c>
      <c r="C99" s="23" t="s">
        <v>35</v>
      </c>
      <c r="D99" s="23" t="s">
        <v>22</v>
      </c>
      <c r="E99" s="24" t="s">
        <v>26</v>
      </c>
      <c r="F99" s="24" t="s">
        <v>50</v>
      </c>
      <c r="G99" s="25">
        <v>44287</v>
      </c>
      <c r="H99" s="25">
        <v>44470</v>
      </c>
      <c r="I99" s="26">
        <v>40000</v>
      </c>
      <c r="J99" s="27">
        <v>25</v>
      </c>
      <c r="K99" s="26">
        <v>442.65</v>
      </c>
      <c r="L99" s="26">
        <v>1148</v>
      </c>
      <c r="M99" s="26">
        <v>1216</v>
      </c>
      <c r="N99" s="26"/>
      <c r="O99" s="26">
        <f t="shared" si="4"/>
        <v>2831.65</v>
      </c>
      <c r="P99" s="26">
        <f t="shared" si="5"/>
        <v>37168.35</v>
      </c>
      <c r="Q99" s="12"/>
    </row>
    <row r="100" spans="1:17" x14ac:dyDescent="0.25">
      <c r="A100" s="40">
        <v>86</v>
      </c>
      <c r="B100" s="44" t="s">
        <v>149</v>
      </c>
      <c r="C100" s="23" t="s">
        <v>35</v>
      </c>
      <c r="D100" s="23" t="s">
        <v>22</v>
      </c>
      <c r="E100" s="24" t="s">
        <v>25</v>
      </c>
      <c r="F100" s="24" t="s">
        <v>50</v>
      </c>
      <c r="G100" s="25">
        <v>44287</v>
      </c>
      <c r="H100" s="25">
        <v>44470</v>
      </c>
      <c r="I100" s="26">
        <v>35000</v>
      </c>
      <c r="J100" s="27">
        <v>25</v>
      </c>
      <c r="K100" s="28">
        <v>0</v>
      </c>
      <c r="L100" s="45">
        <v>1004.5</v>
      </c>
      <c r="M100" s="45">
        <v>1064</v>
      </c>
      <c r="N100" s="26"/>
      <c r="O100" s="26">
        <f t="shared" si="4"/>
        <v>2093.5</v>
      </c>
      <c r="P100" s="26">
        <f t="shared" si="5"/>
        <v>32906.5</v>
      </c>
      <c r="Q100" s="12"/>
    </row>
    <row r="101" spans="1:17" x14ac:dyDescent="0.25">
      <c r="A101" s="40">
        <v>87</v>
      </c>
      <c r="B101" s="44" t="s">
        <v>150</v>
      </c>
      <c r="C101" s="23" t="s">
        <v>35</v>
      </c>
      <c r="D101" s="23" t="s">
        <v>22</v>
      </c>
      <c r="E101" s="24" t="s">
        <v>26</v>
      </c>
      <c r="F101" s="24" t="s">
        <v>50</v>
      </c>
      <c r="G101" s="25">
        <v>44287</v>
      </c>
      <c r="H101" s="25">
        <v>44470</v>
      </c>
      <c r="I101" s="26">
        <v>35000</v>
      </c>
      <c r="J101" s="27">
        <v>25</v>
      </c>
      <c r="K101" s="28">
        <v>0</v>
      </c>
      <c r="L101" s="45">
        <v>1004.5</v>
      </c>
      <c r="M101" s="45">
        <v>1064</v>
      </c>
      <c r="N101" s="26"/>
      <c r="O101" s="26">
        <f t="shared" si="4"/>
        <v>2093.5</v>
      </c>
      <c r="P101" s="26">
        <f t="shared" si="5"/>
        <v>32906.5</v>
      </c>
      <c r="Q101" s="12"/>
    </row>
    <row r="102" spans="1:17" x14ac:dyDescent="0.25">
      <c r="A102" s="40">
        <v>88</v>
      </c>
      <c r="B102" s="23" t="s">
        <v>151</v>
      </c>
      <c r="C102" s="23" t="s">
        <v>35</v>
      </c>
      <c r="D102" s="23" t="s">
        <v>22</v>
      </c>
      <c r="E102" s="24" t="s">
        <v>25</v>
      </c>
      <c r="F102" s="24" t="s">
        <v>50</v>
      </c>
      <c r="G102" s="25">
        <v>44287</v>
      </c>
      <c r="H102" s="25">
        <v>44470</v>
      </c>
      <c r="I102" s="26">
        <v>35000</v>
      </c>
      <c r="J102" s="27">
        <v>25</v>
      </c>
      <c r="K102" s="26">
        <v>0</v>
      </c>
      <c r="L102" s="26">
        <v>1004.5</v>
      </c>
      <c r="M102" s="26">
        <v>1064</v>
      </c>
      <c r="N102" s="23"/>
      <c r="O102" s="26">
        <f t="shared" si="4"/>
        <v>2093.5</v>
      </c>
      <c r="P102" s="26">
        <f t="shared" si="5"/>
        <v>32906.5</v>
      </c>
      <c r="Q102" s="12"/>
    </row>
    <row r="103" spans="1:17" x14ac:dyDescent="0.25">
      <c r="A103" s="40">
        <v>89</v>
      </c>
      <c r="B103" s="23" t="s">
        <v>152</v>
      </c>
      <c r="C103" s="23" t="s">
        <v>35</v>
      </c>
      <c r="D103" s="23" t="s">
        <v>22</v>
      </c>
      <c r="E103" s="24" t="s">
        <v>25</v>
      </c>
      <c r="F103" s="24" t="s">
        <v>50</v>
      </c>
      <c r="G103" s="25">
        <v>44287</v>
      </c>
      <c r="H103" s="25">
        <v>44470</v>
      </c>
      <c r="I103" s="26">
        <v>40000</v>
      </c>
      <c r="J103" s="27">
        <v>25</v>
      </c>
      <c r="K103" s="23">
        <v>442.65</v>
      </c>
      <c r="L103" s="26">
        <v>1148</v>
      </c>
      <c r="M103" s="26">
        <v>1216</v>
      </c>
      <c r="N103" s="26"/>
      <c r="O103" s="26">
        <f t="shared" si="4"/>
        <v>2831.65</v>
      </c>
      <c r="P103" s="26">
        <f t="shared" si="5"/>
        <v>37168.35</v>
      </c>
      <c r="Q103" s="12"/>
    </row>
    <row r="104" spans="1:17" x14ac:dyDescent="0.25">
      <c r="A104" s="40">
        <v>90</v>
      </c>
      <c r="B104" s="23" t="s">
        <v>153</v>
      </c>
      <c r="C104" s="23" t="s">
        <v>32</v>
      </c>
      <c r="D104" s="44" t="s">
        <v>154</v>
      </c>
      <c r="E104" s="24" t="s">
        <v>25</v>
      </c>
      <c r="F104" s="24" t="s">
        <v>50</v>
      </c>
      <c r="G104" s="25">
        <v>44256</v>
      </c>
      <c r="H104" s="25">
        <v>44440</v>
      </c>
      <c r="I104" s="26">
        <v>95000</v>
      </c>
      <c r="J104" s="27">
        <v>25</v>
      </c>
      <c r="K104" s="26">
        <v>10929.24</v>
      </c>
      <c r="L104" s="26">
        <v>2726.5</v>
      </c>
      <c r="M104" s="26">
        <v>2888</v>
      </c>
      <c r="N104" s="26"/>
      <c r="O104" s="26">
        <f t="shared" si="4"/>
        <v>16568.739999999998</v>
      </c>
      <c r="P104" s="26">
        <f t="shared" si="5"/>
        <v>78431.260000000009</v>
      </c>
      <c r="Q104" s="12"/>
    </row>
    <row r="105" spans="1:17" x14ac:dyDescent="0.25">
      <c r="A105" s="13"/>
      <c r="B105" s="14"/>
      <c r="C105" s="14"/>
      <c r="D105" s="15"/>
      <c r="E105" s="16"/>
      <c r="F105" s="16"/>
      <c r="G105" s="17"/>
      <c r="H105" s="17"/>
      <c r="I105" s="18">
        <f t="shared" ref="I105:P105" si="6">SUM(I15:I104)</f>
        <v>5270000</v>
      </c>
      <c r="J105" s="19">
        <f t="shared" si="6"/>
        <v>2250</v>
      </c>
      <c r="K105" s="18">
        <f t="shared" si="6"/>
        <v>335513.8499999998</v>
      </c>
      <c r="L105" s="18">
        <f t="shared" si="6"/>
        <v>151249</v>
      </c>
      <c r="M105" s="18">
        <f t="shared" si="6"/>
        <v>160208</v>
      </c>
      <c r="N105" s="18">
        <f t="shared" si="6"/>
        <v>2380.2399999999998</v>
      </c>
      <c r="O105" s="18">
        <f t="shared" si="6"/>
        <v>649220.85000000056</v>
      </c>
      <c r="P105" s="18">
        <f t="shared" si="6"/>
        <v>4620779.1499999994</v>
      </c>
      <c r="Q105" s="12"/>
    </row>
    <row r="106" spans="1:17" x14ac:dyDescent="0.25">
      <c r="B106" s="15"/>
      <c r="C106" s="15"/>
      <c r="D106" s="15"/>
      <c r="E106" s="15"/>
      <c r="F106" s="15"/>
      <c r="G106" s="15"/>
      <c r="H106" s="15"/>
    </row>
    <row r="107" spans="1:17" x14ac:dyDescent="0.25">
      <c r="B107" s="15"/>
      <c r="C107" s="15"/>
      <c r="D107" s="15"/>
      <c r="E107" s="15"/>
      <c r="F107" s="15"/>
      <c r="G107" s="15"/>
      <c r="H107" s="15"/>
      <c r="I107" s="2"/>
      <c r="J107" s="2"/>
      <c r="K107" s="2"/>
      <c r="L107" s="2"/>
      <c r="M107" s="2"/>
      <c r="N107" s="2"/>
      <c r="O107" s="2"/>
      <c r="P107" s="2"/>
    </row>
    <row r="108" spans="1:17" x14ac:dyDescent="0.25">
      <c r="B108" s="15"/>
      <c r="C108" s="15"/>
      <c r="D108" s="15"/>
      <c r="E108" s="15"/>
      <c r="F108" s="15"/>
      <c r="G108" s="15"/>
      <c r="H108" s="15"/>
      <c r="I108" s="2"/>
      <c r="J108" s="5" t="s">
        <v>30</v>
      </c>
      <c r="K108" s="2"/>
      <c r="L108" s="46" t="s">
        <v>31</v>
      </c>
      <c r="M108" s="46"/>
      <c r="N108" s="46"/>
      <c r="O108" s="46" t="s">
        <v>11</v>
      </c>
      <c r="P108" s="46"/>
    </row>
    <row r="109" spans="1:17" x14ac:dyDescent="0.25">
      <c r="B109" s="15"/>
      <c r="C109" s="15"/>
      <c r="D109" s="15"/>
      <c r="E109" s="15"/>
      <c r="F109" s="15"/>
      <c r="G109" s="15"/>
      <c r="H109" s="15"/>
      <c r="I109" s="9"/>
      <c r="J109" s="8" t="s">
        <v>19</v>
      </c>
      <c r="K109" s="9"/>
      <c r="L109" s="9"/>
      <c r="M109" s="8" t="s">
        <v>20</v>
      </c>
      <c r="N109" s="9"/>
      <c r="O109" s="48" t="s">
        <v>12</v>
      </c>
      <c r="P109" s="48"/>
    </row>
    <row r="110" spans="1:17" x14ac:dyDescent="0.25">
      <c r="B110" s="15"/>
      <c r="C110" s="15"/>
      <c r="D110" s="15"/>
      <c r="E110" s="15"/>
      <c r="F110" s="15"/>
      <c r="G110" s="15"/>
      <c r="H110" s="15"/>
    </row>
    <row r="111" spans="1:17" x14ac:dyDescent="0.25">
      <c r="B111" s="15"/>
      <c r="C111" s="15"/>
      <c r="D111" s="15"/>
      <c r="E111" s="15"/>
      <c r="F111" s="15"/>
      <c r="G111" s="15"/>
      <c r="H111" s="15"/>
    </row>
    <row r="112" spans="1:17" x14ac:dyDescent="0.25">
      <c r="B112" s="15"/>
      <c r="C112" s="15"/>
      <c r="D112" s="15"/>
      <c r="E112" s="15"/>
      <c r="F112" s="15"/>
      <c r="G112" s="15"/>
      <c r="H112" s="15"/>
    </row>
    <row r="113" spans="2:16" x14ac:dyDescent="0.25">
      <c r="B113" s="15"/>
      <c r="C113" s="15"/>
      <c r="D113" s="15"/>
      <c r="E113" s="15"/>
      <c r="F113" s="15"/>
      <c r="G113" s="15"/>
      <c r="H113" s="15"/>
    </row>
    <row r="114" spans="2:16" x14ac:dyDescent="0.25">
      <c r="B114" s="15"/>
      <c r="C114" s="15"/>
      <c r="D114" s="15"/>
      <c r="E114" s="15"/>
      <c r="F114" s="15"/>
      <c r="G114" s="15"/>
      <c r="H114" s="15"/>
    </row>
    <row r="115" spans="2:16" x14ac:dyDescent="0.25">
      <c r="B115" s="15"/>
      <c r="C115" s="15"/>
      <c r="D115" s="15"/>
      <c r="E115" s="15"/>
      <c r="F115" s="15"/>
      <c r="G115" s="15"/>
      <c r="H115" s="15"/>
    </row>
    <row r="116" spans="2:16" x14ac:dyDescent="0.25">
      <c r="B116" s="15"/>
      <c r="C116" s="15"/>
      <c r="D116" s="15"/>
      <c r="E116" s="15"/>
      <c r="F116" s="15"/>
      <c r="G116" s="15"/>
      <c r="H116" s="15"/>
    </row>
    <row r="117" spans="2:16" x14ac:dyDescent="0.25">
      <c r="B117" s="15"/>
      <c r="C117" s="15"/>
      <c r="D117" s="15"/>
      <c r="E117" s="15"/>
      <c r="F117" s="15"/>
      <c r="G117" s="15"/>
      <c r="H117" s="15"/>
      <c r="I117" s="20"/>
      <c r="J117" s="21"/>
      <c r="K117" s="20"/>
      <c r="L117" s="22"/>
      <c r="M117" s="22"/>
      <c r="N117" s="20"/>
      <c r="O117" s="20"/>
      <c r="P117" s="20"/>
    </row>
    <row r="118" spans="2:16" x14ac:dyDescent="0.25">
      <c r="B118" s="15"/>
      <c r="C118" s="15"/>
      <c r="D118" s="15"/>
      <c r="E118" s="15"/>
      <c r="F118" s="15"/>
      <c r="G118" s="15"/>
      <c r="H118" s="15"/>
      <c r="I118" s="20"/>
      <c r="J118" s="21"/>
      <c r="K118" s="15"/>
      <c r="L118" s="22"/>
      <c r="M118" s="22"/>
      <c r="N118" s="20"/>
      <c r="O118" s="20"/>
      <c r="P118" s="20"/>
    </row>
    <row r="119" spans="2:16" x14ac:dyDescent="0.25">
      <c r="B119" s="15"/>
      <c r="C119" s="15"/>
      <c r="D119" s="15"/>
      <c r="E119" s="15"/>
      <c r="F119" s="15"/>
      <c r="G119" s="15"/>
      <c r="H119" s="15"/>
      <c r="I119" s="20"/>
      <c r="J119" s="21"/>
      <c r="K119" s="15"/>
      <c r="L119" s="15"/>
      <c r="M119" s="15"/>
      <c r="N119" s="20"/>
      <c r="O119" s="20"/>
      <c r="P119" s="20"/>
    </row>
    <row r="120" spans="2:16" x14ac:dyDescent="0.25">
      <c r="B120" s="15"/>
      <c r="C120" s="15"/>
      <c r="D120" s="15"/>
      <c r="E120" s="15"/>
      <c r="F120" s="15"/>
      <c r="G120" s="15"/>
      <c r="H120" s="15"/>
      <c r="I120" s="20"/>
      <c r="J120" s="21"/>
      <c r="K120" s="15"/>
      <c r="L120" s="15"/>
      <c r="M120" s="15"/>
      <c r="N120" s="20"/>
      <c r="O120" s="20"/>
      <c r="P120" s="20"/>
    </row>
  </sheetData>
  <mergeCells count="7">
    <mergeCell ref="O109:P109"/>
    <mergeCell ref="B8:O8"/>
    <mergeCell ref="B9:O9"/>
    <mergeCell ref="B10:O10"/>
    <mergeCell ref="B11:O11"/>
    <mergeCell ref="L108:N108"/>
    <mergeCell ref="O108:P108"/>
  </mergeCells>
  <pageMargins left="0.7" right="0.7" top="0.75" bottom="0.75" header="0.3" footer="0.3"/>
  <pageSetup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2021-09-08T14:07:33Z</cp:lastPrinted>
  <dcterms:created xsi:type="dcterms:W3CDTF">2020-12-28T11:49:14Z</dcterms:created>
  <dcterms:modified xsi:type="dcterms:W3CDTF">2021-09-08T14:14:53Z</dcterms:modified>
</cp:coreProperties>
</file>